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ec475ca204b7e5/Documents/"/>
    </mc:Choice>
  </mc:AlternateContent>
  <xr:revisionPtr revIDLastSave="0" documentId="10_ncr:8100000_{0C82E7AA-CF6A-445E-BD77-A4BCB073A5DE}" xr6:coauthVersionLast="32" xr6:coauthVersionMax="32" xr10:uidLastSave="{00000000-0000-0000-0000-000000000000}"/>
  <bookViews>
    <workbookView xWindow="480" yWindow="120" windowWidth="16875" windowHeight="8610" xr2:uid="{00000000-000D-0000-FFFF-FFFF00000000}"/>
  </bookViews>
  <sheets>
    <sheet name="Master Sheet with Income Info" sheetId="5" r:id="rId1"/>
    <sheet name="Weekly Data" sheetId="7" r:id="rId2"/>
    <sheet name="Monthly Data" sheetId="9" r:id="rId3"/>
    <sheet name="Quarterly Data" sheetId="10" r:id="rId4"/>
    <sheet name="Yearly Data" sheetId="8" r:id="rId5"/>
    <sheet name="Total Payments" sheetId="11" r:id="rId6"/>
  </sheets>
  <definedNames>
    <definedName name="_xlnm._FilterDatabase" localSheetId="0" hidden="1">'Master Sheet with Income Info'!$A$1:$L$2943</definedName>
    <definedName name="_xlnm._FilterDatabase" localSheetId="5" hidden="1">'Total Payments'!$A$1:$E$61</definedName>
  </definedNames>
  <calcPr calcId="162913"/>
</workbook>
</file>

<file path=xl/calcChain.xml><?xml version="1.0" encoding="utf-8"?>
<calcChain xmlns="http://schemas.openxmlformats.org/spreadsheetml/2006/main">
  <c r="D2" i="7" l="1"/>
  <c r="B2" i="9"/>
  <c r="B3" i="9"/>
  <c r="B6" i="9"/>
  <c r="B7" i="9"/>
  <c r="D3" i="7"/>
  <c r="F3" i="7" s="1"/>
  <c r="E3" i="7"/>
  <c r="D4" i="7"/>
  <c r="F4" i="7" s="1"/>
  <c r="E4" i="7"/>
  <c r="D5" i="7"/>
  <c r="F5" i="7" s="1"/>
  <c r="E5" i="7"/>
  <c r="D6" i="7"/>
  <c r="F6" i="7" s="1"/>
  <c r="E6" i="7"/>
  <c r="D7" i="7"/>
  <c r="F7" i="7" s="1"/>
  <c r="E7" i="7"/>
  <c r="D8" i="7"/>
  <c r="F8" i="7" s="1"/>
  <c r="E8" i="7"/>
  <c r="D9" i="7"/>
  <c r="F9" i="7" s="1"/>
  <c r="E9" i="7"/>
  <c r="D10" i="7"/>
  <c r="E10" i="7"/>
  <c r="D11" i="7"/>
  <c r="F11" i="7" s="1"/>
  <c r="E11" i="7"/>
  <c r="D12" i="7"/>
  <c r="F12" i="7" s="1"/>
  <c r="E12" i="7"/>
  <c r="D13" i="7"/>
  <c r="F13" i="7" s="1"/>
  <c r="E13" i="7"/>
  <c r="D16" i="7"/>
  <c r="F16" i="7" s="1"/>
  <c r="E18" i="7"/>
  <c r="D19" i="7"/>
  <c r="F19" i="7" s="1"/>
  <c r="E19" i="7"/>
  <c r="E20" i="7"/>
  <c r="D21" i="7"/>
  <c r="E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10" i="7" l="1"/>
  <c r="F21" i="7"/>
  <c r="C5" i="9" l="1"/>
  <c r="D20" i="7" l="1"/>
  <c r="B5" i="9"/>
  <c r="D15" i="7" l="1"/>
  <c r="E15" i="7"/>
  <c r="E16" i="7"/>
  <c r="D18" i="7"/>
  <c r="E14" i="7"/>
  <c r="F20" i="7"/>
  <c r="E17" i="7"/>
  <c r="D17" i="7"/>
  <c r="B4" i="9"/>
  <c r="D14" i="7" l="1"/>
  <c r="F14" i="7" s="1"/>
  <c r="F17" i="7"/>
  <c r="F18" i="7"/>
  <c r="F15" i="7"/>
  <c r="C5" i="10"/>
  <c r="E5" i="10" s="1"/>
  <c r="B4" i="10"/>
  <c r="C4" i="10"/>
  <c r="E4" i="10" s="1"/>
  <c r="C3" i="10"/>
  <c r="E3" i="10" s="1"/>
  <c r="C2" i="10"/>
  <c r="C4" i="9"/>
  <c r="E2" i="10" l="1"/>
  <c r="E6" i="10" s="1"/>
  <c r="C6" i="10"/>
  <c r="D2" i="9" l="1"/>
  <c r="C13" i="9"/>
  <c r="E13" i="9" s="1"/>
  <c r="C12" i="9"/>
  <c r="E12" i="9" s="1"/>
  <c r="C11" i="9"/>
  <c r="E11" i="9" s="1"/>
  <c r="C10" i="9"/>
  <c r="E10" i="9" s="1"/>
  <c r="C9" i="9"/>
  <c r="E9" i="9" s="1"/>
  <c r="C8" i="9"/>
  <c r="E8" i="9" s="1"/>
  <c r="C7" i="9"/>
  <c r="E7" i="9" s="1"/>
  <c r="C6" i="9"/>
  <c r="E6" i="9" s="1"/>
  <c r="E5" i="9"/>
  <c r="C3" i="9"/>
  <c r="E3" i="9" s="1"/>
  <c r="B13" i="9"/>
  <c r="D13" i="9" s="1"/>
  <c r="B12" i="9"/>
  <c r="D12" i="9" s="1"/>
  <c r="B11" i="9"/>
  <c r="D11" i="9" s="1"/>
  <c r="B10" i="9"/>
  <c r="D10" i="9" s="1"/>
  <c r="B9" i="9"/>
  <c r="D9" i="9" s="1"/>
  <c r="B8" i="9"/>
  <c r="D8" i="9" s="1"/>
  <c r="D7" i="9"/>
  <c r="D6" i="9"/>
  <c r="D5" i="9"/>
  <c r="D4" i="9"/>
  <c r="D3" i="9"/>
  <c r="D2" i="10"/>
  <c r="D3" i="10"/>
  <c r="D4" i="10"/>
  <c r="B5" i="10"/>
  <c r="D5" i="10" s="1"/>
  <c r="F54" i="7"/>
  <c r="F53" i="7"/>
  <c r="F52" i="7"/>
  <c r="F51" i="7"/>
  <c r="B5" i="8"/>
  <c r="C2" i="9"/>
  <c r="E4" i="9"/>
  <c r="E2" i="7" l="1"/>
  <c r="D6" i="10"/>
  <c r="C14" i="9"/>
  <c r="B3" i="8"/>
  <c r="B1" i="8"/>
  <c r="E2" i="9"/>
  <c r="B6" i="10"/>
  <c r="B14" i="9"/>
  <c r="F2" i="7" l="1"/>
  <c r="B2" i="8"/>
  <c r="D55" i="7"/>
  <c r="E55" i="7"/>
</calcChain>
</file>

<file path=xl/sharedStrings.xml><?xml version="1.0" encoding="utf-8"?>
<sst xmlns="http://schemas.openxmlformats.org/spreadsheetml/2006/main" count="111" uniqueCount="105">
  <si>
    <t>Date Completed</t>
  </si>
  <si>
    <t>Date Due</t>
  </si>
  <si>
    <t>Date Paid</t>
  </si>
  <si>
    <t>Name of Assignment</t>
  </si>
  <si>
    <t>Word Count</t>
  </si>
  <si>
    <t>x</t>
  </si>
  <si>
    <t>Start of Week</t>
  </si>
  <si>
    <t>End of Week</t>
  </si>
  <si>
    <t>Total paid</t>
  </si>
  <si>
    <t>Link to Finished Piece?</t>
  </si>
  <si>
    <t>Week #</t>
  </si>
  <si>
    <t>Actual Weekly Total</t>
  </si>
  <si>
    <t>Type</t>
  </si>
  <si>
    <t>PPW</t>
  </si>
  <si>
    <t>Site</t>
  </si>
  <si>
    <t>Pay</t>
  </si>
  <si>
    <t>Week 01</t>
  </si>
  <si>
    <t>Week 02</t>
  </si>
  <si>
    <t>Week 03</t>
  </si>
  <si>
    <t>Week 04</t>
  </si>
  <si>
    <t>Week 05</t>
  </si>
  <si>
    <t>Week 06</t>
  </si>
  <si>
    <t>Week 07</t>
  </si>
  <si>
    <t>Week 08</t>
  </si>
  <si>
    <t>Week 09</t>
  </si>
  <si>
    <t>Week 10</t>
  </si>
  <si>
    <t>Week 11</t>
  </si>
  <si>
    <t>Week 12</t>
  </si>
  <si>
    <t>Week 13</t>
  </si>
  <si>
    <t>Week 14</t>
  </si>
  <si>
    <t>Week 15</t>
  </si>
  <si>
    <t>Week 16</t>
  </si>
  <si>
    <t>Week 17</t>
  </si>
  <si>
    <t>Week 18</t>
  </si>
  <si>
    <t>Week 19</t>
  </si>
  <si>
    <t>Week 20</t>
  </si>
  <si>
    <t>Week 21</t>
  </si>
  <si>
    <t>Week 22</t>
  </si>
  <si>
    <t>Week 23</t>
  </si>
  <si>
    <t>Week 24</t>
  </si>
  <si>
    <t>Week 25</t>
  </si>
  <si>
    <t>Week 26</t>
  </si>
  <si>
    <t>Week 27</t>
  </si>
  <si>
    <t>Week 28</t>
  </si>
  <si>
    <t>Week 29</t>
  </si>
  <si>
    <t>Week 30</t>
  </si>
  <si>
    <t>Week 31</t>
  </si>
  <si>
    <t>Week 32</t>
  </si>
  <si>
    <t>Week 33</t>
  </si>
  <si>
    <t>Week 34</t>
  </si>
  <si>
    <t>Week 35</t>
  </si>
  <si>
    <t>Week 36</t>
  </si>
  <si>
    <t>Week 37</t>
  </si>
  <si>
    <t>Week 38</t>
  </si>
  <si>
    <t>Week 39</t>
  </si>
  <si>
    <t>Week 40</t>
  </si>
  <si>
    <t>Week 41</t>
  </si>
  <si>
    <t>Week 42</t>
  </si>
  <si>
    <t>Week 43</t>
  </si>
  <si>
    <t>Week 44</t>
  </si>
  <si>
    <t>Week 45</t>
  </si>
  <si>
    <t>Week 46</t>
  </si>
  <si>
    <t>Week 47</t>
  </si>
  <si>
    <t>Week 48</t>
  </si>
  <si>
    <t>Week 49</t>
  </si>
  <si>
    <t>Week 50</t>
  </si>
  <si>
    <t>Week 51</t>
  </si>
  <si>
    <t>Week 52</t>
  </si>
  <si>
    <t>Estimated Total</t>
  </si>
  <si>
    <t>2017 Work</t>
  </si>
  <si>
    <t>Total estimated unpaid</t>
  </si>
  <si>
    <t>Total estimated yearly pay</t>
  </si>
  <si>
    <t>Campaign/Client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</si>
  <si>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</si>
  <si>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</si>
  <si>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</si>
  <si>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</si>
  <si>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</si>
  <si>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</si>
  <si>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</si>
  <si>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</si>
  <si>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</si>
  <si>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</si>
  <si>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</si>
  <si>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</si>
  <si>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Quarter 1</t>
  </si>
  <si>
    <t>Quarter 2</t>
  </si>
  <si>
    <t>Quarter 3</t>
  </si>
  <si>
    <t>Quarter 4</t>
  </si>
  <si>
    <t>Average Yearly Pay by Week</t>
  </si>
  <si>
    <t>Yearly Average by Quarter</t>
  </si>
  <si>
    <t>Date</t>
  </si>
  <si>
    <t>Payment Amount</t>
  </si>
  <si>
    <t>Site/Client</t>
  </si>
  <si>
    <t>Method</t>
  </si>
  <si>
    <t>Actual Total from Worksheet</t>
  </si>
  <si>
    <t>Actual Total from Paychecks</t>
  </si>
  <si>
    <t>Worksheet Average Yearly Pay</t>
  </si>
  <si>
    <t>Paycheck Average Yearly Pay</t>
  </si>
  <si>
    <t>Worksheet Total</t>
  </si>
  <si>
    <t>Paycheck by Quarter</t>
  </si>
  <si>
    <t>Paychecks yearly total</t>
  </si>
  <si>
    <t>Order #</t>
  </si>
  <si>
    <t>Payment Number</t>
  </si>
  <si>
    <t>Yearly Paycheck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</si>
</sst>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" fontId="0" fillId="0" borderId="0" xfId="0" applyNumberFormat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Border="1"/>
    <xf numFmtId="14" fontId="0" fillId="0" borderId="0" xfId="0" applyNumberFormat="1" applyBorder="1"/>
    <xf numFmtId="11" fontId="0" fillId="0" borderId="0" xfId="0" applyNumberFormat="1"/>
    <xf numFmtId="0" fontId="1" fillId="0" borderId="0" xfId="0" applyNumberFormat="1" applyFont="1"/>
    <xf numFmtId="0" fontId="1" fillId="0" borderId="0" xfId="0" applyFont="1" applyBorder="1"/>
  </cellXfs>
  <cellStyles count="1">
    <cellStyle name="Normal" xfId="0" builtinId="0"/>
  </cellStyles>
  <dxfs count="3">
    <dxf>
      <font>
        <b/>
        <i val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S2945"/>
  <sheetViews>
    <sheetView tabSelected="1" topLeftCell="A2891" zoomScale="70" zoomScaleNormal="70" workbookViewId="0">
      <selection activeCell="D2912" sqref="D2912"/>
    </sheetView>
  </sheetViews>
  <sheetFormatPr defaultRowHeight="15" x14ac:dyDescent="0.25"/>
  <cols>
    <col min="1" max="1" width="15" customWidth="1"/>
    <col min="2" max="2" width="14" customWidth="1"/>
    <col min="3" max="3" width="22.42578125" customWidth="1"/>
    <col min="4" max="4" width="68.140625" customWidth="1"/>
    <col min="5" max="5" width="9.140625" customWidth="1"/>
    <col min="6" max="6" width="12.42578125" style="4" customWidth="1"/>
    <col min="7" max="7" width="12" customWidth="1"/>
    <col min="8" max="8" width="14" style="3" customWidth="1"/>
    <col min="9" max="9" width="15.42578125" customWidth="1"/>
    <col min="10" max="10" width="15.7109375" customWidth="1"/>
    <col min="11" max="11" width="11.7109375" customWidth="1"/>
    <col min="12" max="12" width="23.85546875" customWidth="1"/>
    <col min="14" max="14" width="24.5703125" bestFit="1" customWidth="1"/>
    <col min="15" max="15" width="13.140625" bestFit="1" customWidth="1"/>
    <col min="16" max="16" width="12.140625" bestFit="1" customWidth="1"/>
  </cols>
  <sheetData>
    <row r="1" spans="1:19" s="5" customFormat="1" x14ac:dyDescent="0.25">
      <c r="A1" s="5" t="s">
        <v>14</v>
      </c>
      <c r="B1" s="5" t="s">
        <v>102</v>
      </c>
      <c r="C1" s="5" t="s">
        <v>72</v>
      </c>
      <c r="D1" s="5" t="s">
        <v>3</v>
      </c>
      <c r="E1" s="5" t="s">
        <v>12</v>
      </c>
      <c r="F1" s="5" t="s">
        <v>15</v>
      </c>
      <c r="G1" s="5" t="s">
        <v>13</v>
      </c>
      <c r="H1" s="16" t="s">
        <v>4</v>
      </c>
      <c r="I1" s="5" t="s">
        <v>1</v>
      </c>
      <c r="J1" s="5" t="s">
        <v>0</v>
      </c>
      <c r="K1" s="5" t="s">
        <v>2</v>
      </c>
      <c r="L1" s="5" t="s">
        <v>9</v>
      </c>
      <c r="S1" s="5" t="s">
        <v>5</v>
      </c>
    </row>
    <row r="2" spans="1:19" x14ac:dyDescent="0.25">
      <c r="A2" s="12"/>
      <c r="H2"/>
      <c r="I2" s="2"/>
      <c r="J2" s="2"/>
      <c r="K2" s="2" t="s">
        <v>5</v>
      </c>
    </row>
    <row r="3" spans="1:19" x14ac:dyDescent="0.25">
      <c r="A3" s="11"/>
      <c r="B3" s="11"/>
      <c r="C3" s="11"/>
      <c r="D3" s="17"/>
      <c r="E3" s="11"/>
      <c r="F3" s="13"/>
      <c r="G3" s="11"/>
      <c r="H3" s="11"/>
      <c r="I3" s="14"/>
      <c r="J3" s="14"/>
      <c r="K3" s="2" t="s">
        <v>5</v>
      </c>
    </row>
    <row r="4" spans="1:19" x14ac:dyDescent="0.25">
      <c r="A4" s="12"/>
      <c r="H4"/>
      <c r="I4" s="2"/>
      <c r="J4" s="2"/>
      <c r="K4" s="2" t="s">
        <v>5</v>
      </c>
    </row>
    <row r="5" spans="1:19" x14ac:dyDescent="0.25">
      <c r="A5" s="12"/>
      <c r="H5"/>
      <c r="I5" s="2"/>
      <c r="J5" s="2"/>
      <c r="K5" s="2" t="s">
        <v>5</v>
      </c>
    </row>
    <row r="6" spans="1:19" x14ac:dyDescent="0.25">
      <c r="H6"/>
      <c r="I6" s="2"/>
      <c r="J6" s="2"/>
      <c r="K6" s="2" t="s">
        <v>5</v>
      </c>
    </row>
    <row r="7" spans="1:19" x14ac:dyDescent="0.25">
      <c r="A7" s="12"/>
      <c r="E7" s="11"/>
      <c r="H7" s="11"/>
      <c r="I7" s="2"/>
      <c r="J7" s="2"/>
      <c r="K7" s="10" t="s">
        <v>5</v>
      </c>
    </row>
    <row r="8" spans="1:19" x14ac:dyDescent="0.25">
      <c r="F8"/>
      <c r="H8"/>
    </row>
    <row r="9" spans="1:19" x14ac:dyDescent="0.25">
      <c r="F9"/>
      <c r="H9"/>
    </row>
    <row r="10" spans="1:19" x14ac:dyDescent="0.25">
      <c r="F10"/>
      <c r="H10"/>
    </row>
    <row r="11" spans="1:19" x14ac:dyDescent="0.25">
      <c r="F11"/>
      <c r="H11"/>
    </row>
    <row r="12" spans="1:19" x14ac:dyDescent="0.25">
      <c r="F12"/>
      <c r="H12"/>
    </row>
    <row r="13" spans="1:19" x14ac:dyDescent="0.25">
      <c r="F13"/>
      <c r="H13"/>
    </row>
    <row r="14" spans="1:19" x14ac:dyDescent="0.25">
      <c r="F14"/>
      <c r="H14"/>
    </row>
    <row r="15" spans="1:19" x14ac:dyDescent="0.25">
      <c r="F15"/>
      <c r="H15"/>
    </row>
    <row r="16" spans="1:19" x14ac:dyDescent="0.25">
      <c r="F16"/>
      <c r="H16"/>
    </row>
    <row r="17" spans="6:8" x14ac:dyDescent="0.25">
      <c r="F17"/>
      <c r="H17"/>
    </row>
    <row r="18" spans="6:8" x14ac:dyDescent="0.25">
      <c r="F18"/>
      <c r="H18"/>
    </row>
    <row r="19" spans="6:8" x14ac:dyDescent="0.25">
      <c r="F19"/>
      <c r="H19"/>
    </row>
    <row r="20" spans="6:8" x14ac:dyDescent="0.25">
      <c r="F20"/>
      <c r="H20"/>
    </row>
    <row r="21" spans="6:8" x14ac:dyDescent="0.25">
      <c r="F21"/>
      <c r="H21"/>
    </row>
    <row r="22" spans="6:8" x14ac:dyDescent="0.25">
      <c r="F22"/>
      <c r="H22"/>
    </row>
    <row r="23" spans="6:8" x14ac:dyDescent="0.25">
      <c r="F23"/>
      <c r="H23"/>
    </row>
    <row r="24" spans="6:8" x14ac:dyDescent="0.25">
      <c r="F24"/>
      <c r="H24"/>
    </row>
    <row r="25" spans="6:8" x14ac:dyDescent="0.25">
      <c r="F25"/>
      <c r="H25"/>
    </row>
    <row r="26" spans="6:8" x14ac:dyDescent="0.25">
      <c r="F26"/>
      <c r="H26"/>
    </row>
    <row r="27" spans="6:8" x14ac:dyDescent="0.25">
      <c r="F27"/>
      <c r="H27"/>
    </row>
    <row r="28" spans="6:8" x14ac:dyDescent="0.25">
      <c r="F28"/>
      <c r="H28"/>
    </row>
    <row r="29" spans="6:8" x14ac:dyDescent="0.25">
      <c r="F29"/>
      <c r="H29"/>
    </row>
    <row r="30" spans="6:8" x14ac:dyDescent="0.25">
      <c r="F30"/>
      <c r="H30"/>
    </row>
    <row r="31" spans="6:8" x14ac:dyDescent="0.25">
      <c r="F31"/>
      <c r="H31"/>
    </row>
    <row r="32" spans="6:8" x14ac:dyDescent="0.25">
      <c r="F32"/>
      <c r="H32"/>
    </row>
    <row r="33" spans="6:8" x14ac:dyDescent="0.25">
      <c r="F33"/>
      <c r="H33"/>
    </row>
    <row r="34" spans="6:8" x14ac:dyDescent="0.25">
      <c r="F34"/>
      <c r="H34"/>
    </row>
    <row r="35" spans="6:8" x14ac:dyDescent="0.25">
      <c r="F35"/>
      <c r="H35"/>
    </row>
    <row r="36" spans="6:8" x14ac:dyDescent="0.25">
      <c r="F36"/>
      <c r="H36"/>
    </row>
    <row r="37" spans="6:8" x14ac:dyDescent="0.25">
      <c r="F37"/>
      <c r="H37"/>
    </row>
    <row r="38" spans="6:8" x14ac:dyDescent="0.25">
      <c r="F38"/>
      <c r="H38"/>
    </row>
    <row r="39" spans="6:8" x14ac:dyDescent="0.25">
      <c r="F39"/>
      <c r="H39"/>
    </row>
    <row r="40" spans="6:8" x14ac:dyDescent="0.25">
      <c r="F40"/>
      <c r="H40"/>
    </row>
    <row r="41" spans="6:8" x14ac:dyDescent="0.25">
      <c r="F41"/>
      <c r="H41"/>
    </row>
    <row r="42" spans="6:8" x14ac:dyDescent="0.25">
      <c r="F42"/>
      <c r="H42"/>
    </row>
    <row r="43" spans="6:8" x14ac:dyDescent="0.25">
      <c r="F43"/>
      <c r="H43"/>
    </row>
    <row r="44" spans="6:8" x14ac:dyDescent="0.25">
      <c r="F44"/>
      <c r="H44"/>
    </row>
    <row r="45" spans="6:8" x14ac:dyDescent="0.25">
      <c r="F45"/>
      <c r="H45"/>
    </row>
    <row r="46" spans="6:8" x14ac:dyDescent="0.25">
      <c r="F46"/>
      <c r="H46"/>
    </row>
    <row r="47" spans="6:8" x14ac:dyDescent="0.25">
      <c r="F47"/>
      <c r="H47"/>
    </row>
    <row r="48" spans="6:8" x14ac:dyDescent="0.25">
      <c r="F48"/>
      <c r="H48"/>
    </row>
    <row r="49" spans="6:8" x14ac:dyDescent="0.25">
      <c r="F49"/>
      <c r="H49"/>
    </row>
    <row r="50" spans="6:8" x14ac:dyDescent="0.25">
      <c r="F50"/>
      <c r="H50"/>
    </row>
    <row r="51" spans="6:8" x14ac:dyDescent="0.25">
      <c r="F51"/>
      <c r="H51"/>
    </row>
    <row r="52" spans="6:8" x14ac:dyDescent="0.25">
      <c r="F52"/>
      <c r="H52"/>
    </row>
    <row r="53" spans="6:8" x14ac:dyDescent="0.25">
      <c r="F53"/>
      <c r="H53"/>
    </row>
    <row r="54" spans="6:8" x14ac:dyDescent="0.25">
      <c r="F54"/>
      <c r="H54"/>
    </row>
    <row r="55" spans="6:8" x14ac:dyDescent="0.25">
      <c r="F55"/>
      <c r="H55"/>
    </row>
    <row r="56" spans="6:8" x14ac:dyDescent="0.25">
      <c r="F56"/>
      <c r="H56"/>
    </row>
    <row r="57" spans="6:8" x14ac:dyDescent="0.25">
      <c r="F57"/>
      <c r="H57"/>
    </row>
    <row r="58" spans="6:8" x14ac:dyDescent="0.25">
      <c r="F58"/>
      <c r="H58"/>
    </row>
    <row r="59" spans="6:8" x14ac:dyDescent="0.25">
      <c r="F59"/>
      <c r="H59"/>
    </row>
    <row r="60" spans="6:8" x14ac:dyDescent="0.25">
      <c r="F60"/>
      <c r="H60"/>
    </row>
    <row r="61" spans="6:8" x14ac:dyDescent="0.25">
      <c r="F61"/>
      <c r="H61"/>
    </row>
    <row r="62" spans="6:8" x14ac:dyDescent="0.25">
      <c r="F62"/>
      <c r="H62"/>
    </row>
    <row r="63" spans="6:8" x14ac:dyDescent="0.25">
      <c r="F63"/>
      <c r="H63"/>
    </row>
    <row r="64" spans="6:8" x14ac:dyDescent="0.25">
      <c r="F64"/>
      <c r="H64"/>
    </row>
    <row r="65" spans="6:8" x14ac:dyDescent="0.25">
      <c r="F65"/>
      <c r="H65"/>
    </row>
    <row r="66" spans="6:8" x14ac:dyDescent="0.25">
      <c r="F66"/>
      <c r="H66"/>
    </row>
    <row r="67" spans="6:8" x14ac:dyDescent="0.25">
      <c r="F67"/>
      <c r="H67"/>
    </row>
    <row r="68" spans="6:8" x14ac:dyDescent="0.25">
      <c r="F68"/>
      <c r="H68"/>
    </row>
    <row r="69" spans="6:8" x14ac:dyDescent="0.25">
      <c r="F69"/>
      <c r="H69"/>
    </row>
    <row r="70" spans="6:8" x14ac:dyDescent="0.25">
      <c r="F70"/>
      <c r="H70"/>
    </row>
    <row r="71" spans="6:8" x14ac:dyDescent="0.25">
      <c r="F71"/>
      <c r="H71"/>
    </row>
    <row r="72" spans="6:8" x14ac:dyDescent="0.25">
      <c r="F72"/>
      <c r="H72"/>
    </row>
    <row r="73" spans="6:8" x14ac:dyDescent="0.25">
      <c r="F73"/>
      <c r="H73"/>
    </row>
    <row r="74" spans="6:8" x14ac:dyDescent="0.25">
      <c r="F74"/>
      <c r="H74"/>
    </row>
    <row r="75" spans="6:8" x14ac:dyDescent="0.25">
      <c r="F75"/>
      <c r="H75"/>
    </row>
    <row r="76" spans="6:8" x14ac:dyDescent="0.25">
      <c r="F76"/>
      <c r="H76"/>
    </row>
    <row r="77" spans="6:8" x14ac:dyDescent="0.25">
      <c r="F77"/>
      <c r="H77"/>
    </row>
    <row r="78" spans="6:8" x14ac:dyDescent="0.25">
      <c r="F78"/>
      <c r="H78"/>
    </row>
    <row r="79" spans="6:8" x14ac:dyDescent="0.25">
      <c r="F79"/>
      <c r="H79"/>
    </row>
    <row r="80" spans="6:8" x14ac:dyDescent="0.25">
      <c r="F80"/>
      <c r="H80"/>
    </row>
    <row r="81" spans="6:8" x14ac:dyDescent="0.25">
      <c r="F81"/>
      <c r="H81"/>
    </row>
    <row r="82" spans="6:8" x14ac:dyDescent="0.25">
      <c r="F82"/>
      <c r="H82"/>
    </row>
    <row r="83" spans="6:8" x14ac:dyDescent="0.25">
      <c r="F83"/>
      <c r="H83"/>
    </row>
    <row r="84" spans="6:8" x14ac:dyDescent="0.25">
      <c r="F84"/>
      <c r="H84"/>
    </row>
    <row r="85" spans="6:8" x14ac:dyDescent="0.25">
      <c r="F85"/>
      <c r="H85"/>
    </row>
    <row r="86" spans="6:8" x14ac:dyDescent="0.25">
      <c r="F86"/>
      <c r="H86"/>
    </row>
    <row r="87" spans="6:8" x14ac:dyDescent="0.25">
      <c r="F87"/>
      <c r="H87"/>
    </row>
    <row r="88" spans="6:8" x14ac:dyDescent="0.25">
      <c r="F88"/>
      <c r="H88"/>
    </row>
    <row r="89" spans="6:8" x14ac:dyDescent="0.25">
      <c r="F89"/>
      <c r="H89"/>
    </row>
    <row r="90" spans="6:8" x14ac:dyDescent="0.25">
      <c r="F90"/>
      <c r="H90"/>
    </row>
    <row r="91" spans="6:8" x14ac:dyDescent="0.25">
      <c r="F91"/>
      <c r="H91"/>
    </row>
    <row r="92" spans="6:8" x14ac:dyDescent="0.25">
      <c r="F92"/>
      <c r="H92"/>
    </row>
    <row r="93" spans="6:8" x14ac:dyDescent="0.25">
      <c r="F93"/>
      <c r="H93"/>
    </row>
    <row r="94" spans="6:8" x14ac:dyDescent="0.25">
      <c r="F94"/>
      <c r="H94"/>
    </row>
    <row r="95" spans="6:8" x14ac:dyDescent="0.25">
      <c r="F95"/>
      <c r="H95"/>
    </row>
    <row r="96" spans="6:8" x14ac:dyDescent="0.25">
      <c r="F96"/>
      <c r="H96"/>
    </row>
    <row r="97" spans="6:8" x14ac:dyDescent="0.25">
      <c r="F97"/>
      <c r="H97"/>
    </row>
    <row r="98" spans="6:8" x14ac:dyDescent="0.25">
      <c r="F98"/>
      <c r="H98"/>
    </row>
    <row r="99" spans="6:8" x14ac:dyDescent="0.25">
      <c r="F99"/>
      <c r="H99"/>
    </row>
    <row r="100" spans="6:8" x14ac:dyDescent="0.25">
      <c r="F100"/>
      <c r="H100"/>
    </row>
    <row r="101" spans="6:8" x14ac:dyDescent="0.25">
      <c r="F101"/>
      <c r="H101"/>
    </row>
    <row r="102" spans="6:8" x14ac:dyDescent="0.25">
      <c r="F102"/>
      <c r="H102"/>
    </row>
    <row r="103" spans="6:8" x14ac:dyDescent="0.25">
      <c r="F103"/>
      <c r="H103"/>
    </row>
    <row r="104" spans="6:8" x14ac:dyDescent="0.25">
      <c r="F104"/>
      <c r="H104"/>
    </row>
    <row r="105" spans="6:8" x14ac:dyDescent="0.25">
      <c r="F105"/>
      <c r="H105"/>
    </row>
    <row r="106" spans="6:8" x14ac:dyDescent="0.25">
      <c r="F106"/>
      <c r="H106"/>
    </row>
    <row r="107" spans="6:8" x14ac:dyDescent="0.25">
      <c r="F107"/>
      <c r="H107"/>
    </row>
    <row r="108" spans="6:8" x14ac:dyDescent="0.25">
      <c r="F108"/>
      <c r="H108"/>
    </row>
    <row r="109" spans="6:8" x14ac:dyDescent="0.25">
      <c r="F109"/>
      <c r="H109"/>
    </row>
    <row r="110" spans="6:8" x14ac:dyDescent="0.25">
      <c r="F110"/>
      <c r="H110"/>
    </row>
    <row r="111" spans="6:8" x14ac:dyDescent="0.25">
      <c r="F111"/>
      <c r="H111"/>
    </row>
    <row r="112" spans="6:8" x14ac:dyDescent="0.25">
      <c r="F112"/>
      <c r="H112"/>
    </row>
    <row r="113" spans="6:8" x14ac:dyDescent="0.25">
      <c r="F113"/>
      <c r="H113"/>
    </row>
    <row r="114" spans="6:8" x14ac:dyDescent="0.25">
      <c r="F114"/>
      <c r="H114"/>
    </row>
    <row r="115" spans="6:8" x14ac:dyDescent="0.25">
      <c r="F115"/>
      <c r="H115"/>
    </row>
    <row r="116" spans="6:8" x14ac:dyDescent="0.25">
      <c r="F116"/>
      <c r="H116"/>
    </row>
    <row r="117" spans="6:8" x14ac:dyDescent="0.25">
      <c r="F117"/>
      <c r="H117"/>
    </row>
    <row r="118" spans="6:8" x14ac:dyDescent="0.25">
      <c r="F118"/>
      <c r="H118"/>
    </row>
    <row r="119" spans="6:8" x14ac:dyDescent="0.25">
      <c r="F119"/>
      <c r="H119"/>
    </row>
    <row r="120" spans="6:8" x14ac:dyDescent="0.25">
      <c r="F120"/>
      <c r="H120"/>
    </row>
    <row r="121" spans="6:8" x14ac:dyDescent="0.25">
      <c r="F121"/>
      <c r="H121"/>
    </row>
    <row r="122" spans="6:8" x14ac:dyDescent="0.25">
      <c r="F122"/>
      <c r="H122"/>
    </row>
    <row r="123" spans="6:8" x14ac:dyDescent="0.25">
      <c r="F123"/>
      <c r="H123"/>
    </row>
    <row r="124" spans="6:8" x14ac:dyDescent="0.25">
      <c r="F124"/>
      <c r="H124"/>
    </row>
    <row r="125" spans="6:8" x14ac:dyDescent="0.25">
      <c r="F125"/>
      <c r="H125"/>
    </row>
    <row r="126" spans="6:8" x14ac:dyDescent="0.25">
      <c r="F126"/>
      <c r="H126"/>
    </row>
    <row r="127" spans="6:8" x14ac:dyDescent="0.25">
      <c r="F127"/>
      <c r="H127"/>
    </row>
    <row r="128" spans="6:8" x14ac:dyDescent="0.25">
      <c r="F128"/>
      <c r="H128"/>
    </row>
    <row r="129" spans="6:8" x14ac:dyDescent="0.25">
      <c r="F129"/>
      <c r="H129"/>
    </row>
    <row r="130" spans="6:8" x14ac:dyDescent="0.25">
      <c r="F130"/>
      <c r="H130"/>
    </row>
    <row r="131" spans="6:8" x14ac:dyDescent="0.25">
      <c r="F131"/>
      <c r="H131"/>
    </row>
    <row r="132" spans="6:8" x14ac:dyDescent="0.25">
      <c r="F132"/>
      <c r="H132"/>
    </row>
    <row r="133" spans="6:8" x14ac:dyDescent="0.25">
      <c r="F133"/>
      <c r="H133"/>
    </row>
    <row r="134" spans="6:8" x14ac:dyDescent="0.25">
      <c r="F134"/>
      <c r="H134"/>
    </row>
    <row r="135" spans="6:8" x14ac:dyDescent="0.25">
      <c r="F135"/>
      <c r="H135"/>
    </row>
    <row r="136" spans="6:8" x14ac:dyDescent="0.25">
      <c r="F136"/>
      <c r="H136"/>
    </row>
    <row r="137" spans="6:8" x14ac:dyDescent="0.25">
      <c r="F137"/>
      <c r="H137"/>
    </row>
    <row r="138" spans="6:8" x14ac:dyDescent="0.25">
      <c r="F138"/>
      <c r="H138"/>
    </row>
    <row r="139" spans="6:8" x14ac:dyDescent="0.25">
      <c r="F139"/>
      <c r="H139"/>
    </row>
    <row r="140" spans="6:8" x14ac:dyDescent="0.25">
      <c r="F140"/>
      <c r="H140"/>
    </row>
    <row r="141" spans="6:8" x14ac:dyDescent="0.25">
      <c r="F141"/>
      <c r="H141"/>
    </row>
    <row r="142" spans="6:8" x14ac:dyDescent="0.25">
      <c r="F142"/>
      <c r="H142"/>
    </row>
    <row r="143" spans="6:8" x14ac:dyDescent="0.25">
      <c r="F143"/>
      <c r="H143"/>
    </row>
    <row r="144" spans="6:8" x14ac:dyDescent="0.25">
      <c r="F144"/>
      <c r="H144"/>
    </row>
    <row r="145" spans="6:8" x14ac:dyDescent="0.25">
      <c r="F145"/>
      <c r="H145"/>
    </row>
    <row r="146" spans="6:8" x14ac:dyDescent="0.25">
      <c r="F146"/>
      <c r="H146"/>
    </row>
    <row r="147" spans="6:8" x14ac:dyDescent="0.25">
      <c r="F147"/>
      <c r="H147"/>
    </row>
    <row r="148" spans="6:8" x14ac:dyDescent="0.25">
      <c r="F148"/>
      <c r="H148"/>
    </row>
    <row r="149" spans="6:8" x14ac:dyDescent="0.25">
      <c r="F149"/>
      <c r="H149"/>
    </row>
    <row r="150" spans="6:8" x14ac:dyDescent="0.25">
      <c r="F150"/>
      <c r="H150"/>
    </row>
    <row r="151" spans="6:8" x14ac:dyDescent="0.25">
      <c r="F151"/>
      <c r="H151"/>
    </row>
    <row r="152" spans="6:8" x14ac:dyDescent="0.25">
      <c r="F152"/>
      <c r="H152"/>
    </row>
    <row r="153" spans="6:8" x14ac:dyDescent="0.25">
      <c r="F153"/>
      <c r="H153"/>
    </row>
    <row r="154" spans="6:8" x14ac:dyDescent="0.25">
      <c r="F154"/>
      <c r="H154"/>
    </row>
    <row r="155" spans="6:8" x14ac:dyDescent="0.25">
      <c r="F155"/>
      <c r="H155"/>
    </row>
    <row r="156" spans="6:8" x14ac:dyDescent="0.25">
      <c r="F156"/>
      <c r="H156"/>
    </row>
    <row r="157" spans="6:8" x14ac:dyDescent="0.25">
      <c r="F157"/>
      <c r="H157"/>
    </row>
    <row r="158" spans="6:8" x14ac:dyDescent="0.25">
      <c r="F158"/>
      <c r="H158"/>
    </row>
    <row r="159" spans="6:8" x14ac:dyDescent="0.25">
      <c r="F159"/>
      <c r="H159"/>
    </row>
    <row r="160" spans="6:8" x14ac:dyDescent="0.25">
      <c r="F160"/>
      <c r="H160"/>
    </row>
    <row r="161" spans="6:8" x14ac:dyDescent="0.25">
      <c r="F161"/>
      <c r="H161"/>
    </row>
    <row r="162" spans="6:8" x14ac:dyDescent="0.25">
      <c r="F162"/>
      <c r="H162"/>
    </row>
    <row r="163" spans="6:8" x14ac:dyDescent="0.25">
      <c r="F163"/>
      <c r="H163"/>
    </row>
    <row r="164" spans="6:8" x14ac:dyDescent="0.25">
      <c r="F164"/>
      <c r="H164"/>
    </row>
    <row r="165" spans="6:8" x14ac:dyDescent="0.25">
      <c r="F165"/>
      <c r="H165"/>
    </row>
    <row r="166" spans="6:8" x14ac:dyDescent="0.25">
      <c r="F166"/>
      <c r="H166"/>
    </row>
    <row r="167" spans="6:8" x14ac:dyDescent="0.25">
      <c r="F167"/>
      <c r="H167"/>
    </row>
    <row r="168" spans="6:8" x14ac:dyDescent="0.25">
      <c r="F168"/>
      <c r="H168"/>
    </row>
    <row r="169" spans="6:8" x14ac:dyDescent="0.25">
      <c r="F169"/>
      <c r="H169"/>
    </row>
    <row r="170" spans="6:8" x14ac:dyDescent="0.25">
      <c r="F170"/>
      <c r="H170"/>
    </row>
    <row r="171" spans="6:8" x14ac:dyDescent="0.25">
      <c r="F171"/>
      <c r="H171"/>
    </row>
    <row r="172" spans="6:8" x14ac:dyDescent="0.25">
      <c r="F172"/>
      <c r="H172"/>
    </row>
    <row r="173" spans="6:8" x14ac:dyDescent="0.25">
      <c r="F173"/>
      <c r="H173"/>
    </row>
    <row r="174" spans="6:8" x14ac:dyDescent="0.25">
      <c r="F174"/>
      <c r="H174"/>
    </row>
    <row r="175" spans="6:8" x14ac:dyDescent="0.25">
      <c r="F175"/>
      <c r="H175"/>
    </row>
    <row r="176" spans="6:8" x14ac:dyDescent="0.25">
      <c r="F176"/>
      <c r="H176"/>
    </row>
    <row r="177" spans="6:8" x14ac:dyDescent="0.25">
      <c r="F177"/>
      <c r="H177"/>
    </row>
    <row r="178" spans="6:8" x14ac:dyDescent="0.25">
      <c r="F178"/>
      <c r="H178"/>
    </row>
    <row r="179" spans="6:8" x14ac:dyDescent="0.25">
      <c r="F179"/>
      <c r="H179"/>
    </row>
    <row r="180" spans="6:8" x14ac:dyDescent="0.25">
      <c r="F180"/>
      <c r="H180"/>
    </row>
    <row r="181" spans="6:8" x14ac:dyDescent="0.25">
      <c r="F181"/>
      <c r="H181"/>
    </row>
    <row r="182" spans="6:8" x14ac:dyDescent="0.25">
      <c r="F182"/>
      <c r="H182"/>
    </row>
    <row r="183" spans="6:8" x14ac:dyDescent="0.25">
      <c r="F183"/>
      <c r="H183"/>
    </row>
    <row r="184" spans="6:8" x14ac:dyDescent="0.25">
      <c r="F184"/>
      <c r="H184"/>
    </row>
    <row r="185" spans="6:8" x14ac:dyDescent="0.25">
      <c r="F185"/>
      <c r="H185"/>
    </row>
    <row r="186" spans="6:8" x14ac:dyDescent="0.25">
      <c r="F186"/>
      <c r="H186"/>
    </row>
    <row r="187" spans="6:8" x14ac:dyDescent="0.25">
      <c r="F187"/>
      <c r="H187"/>
    </row>
    <row r="188" spans="6:8" x14ac:dyDescent="0.25">
      <c r="F188"/>
      <c r="H188"/>
    </row>
    <row r="189" spans="6:8" x14ac:dyDescent="0.25">
      <c r="F189"/>
      <c r="H189"/>
    </row>
    <row r="190" spans="6:8" x14ac:dyDescent="0.25">
      <c r="F190"/>
      <c r="H190"/>
    </row>
    <row r="191" spans="6:8" x14ac:dyDescent="0.25">
      <c r="F191"/>
      <c r="H191"/>
    </row>
    <row r="192" spans="6:8" x14ac:dyDescent="0.25">
      <c r="F192"/>
      <c r="H192"/>
    </row>
    <row r="193" spans="6:8" x14ac:dyDescent="0.25">
      <c r="F193"/>
      <c r="H193"/>
    </row>
    <row r="194" spans="6:8" x14ac:dyDescent="0.25">
      <c r="F194"/>
      <c r="H194"/>
    </row>
    <row r="195" spans="6:8" x14ac:dyDescent="0.25">
      <c r="F195"/>
      <c r="H195"/>
    </row>
    <row r="196" spans="6:8" x14ac:dyDescent="0.25">
      <c r="F196"/>
      <c r="H196"/>
    </row>
    <row r="197" spans="6:8" x14ac:dyDescent="0.25">
      <c r="F197"/>
      <c r="H197"/>
    </row>
    <row r="198" spans="6:8" x14ac:dyDescent="0.25">
      <c r="F198"/>
      <c r="H198"/>
    </row>
    <row r="199" spans="6:8" x14ac:dyDescent="0.25">
      <c r="F199"/>
      <c r="H199"/>
    </row>
    <row r="200" spans="6:8" x14ac:dyDescent="0.25">
      <c r="F200"/>
      <c r="H200"/>
    </row>
    <row r="201" spans="6:8" x14ac:dyDescent="0.25">
      <c r="F201"/>
      <c r="H201"/>
    </row>
    <row r="202" spans="6:8" x14ac:dyDescent="0.25">
      <c r="F202"/>
      <c r="H202"/>
    </row>
    <row r="203" spans="6:8" x14ac:dyDescent="0.25">
      <c r="F203"/>
      <c r="H203"/>
    </row>
    <row r="204" spans="6:8" x14ac:dyDescent="0.25">
      <c r="F204"/>
      <c r="H204"/>
    </row>
    <row r="205" spans="6:8" x14ac:dyDescent="0.25">
      <c r="F205"/>
      <c r="H205"/>
    </row>
    <row r="206" spans="6:8" x14ac:dyDescent="0.25">
      <c r="F206"/>
      <c r="H206"/>
    </row>
    <row r="207" spans="6:8" x14ac:dyDescent="0.25">
      <c r="F207"/>
      <c r="H207"/>
    </row>
    <row r="208" spans="6:8" x14ac:dyDescent="0.25">
      <c r="F208"/>
      <c r="H208"/>
    </row>
    <row r="209" spans="6:8" x14ac:dyDescent="0.25">
      <c r="F209"/>
      <c r="H209"/>
    </row>
    <row r="210" spans="6:8" x14ac:dyDescent="0.25">
      <c r="F210"/>
      <c r="H210"/>
    </row>
    <row r="211" spans="6:8" x14ac:dyDescent="0.25">
      <c r="F211"/>
      <c r="H211"/>
    </row>
    <row r="212" spans="6:8" x14ac:dyDescent="0.25">
      <c r="F212"/>
      <c r="H212"/>
    </row>
    <row r="213" spans="6:8" x14ac:dyDescent="0.25">
      <c r="F213"/>
      <c r="H213"/>
    </row>
    <row r="214" spans="6:8" x14ac:dyDescent="0.25">
      <c r="F214"/>
      <c r="H214"/>
    </row>
    <row r="215" spans="6:8" x14ac:dyDescent="0.25">
      <c r="F215"/>
      <c r="H215"/>
    </row>
    <row r="216" spans="6:8" x14ac:dyDescent="0.25">
      <c r="F216"/>
      <c r="H216"/>
    </row>
    <row r="217" spans="6:8" x14ac:dyDescent="0.25">
      <c r="F217"/>
      <c r="H217"/>
    </row>
    <row r="218" spans="6:8" x14ac:dyDescent="0.25">
      <c r="F218"/>
      <c r="H218"/>
    </row>
    <row r="219" spans="6:8" x14ac:dyDescent="0.25">
      <c r="F219"/>
      <c r="H219"/>
    </row>
    <row r="220" spans="6:8" x14ac:dyDescent="0.25">
      <c r="F220"/>
      <c r="H220"/>
    </row>
    <row r="221" spans="6:8" x14ac:dyDescent="0.25">
      <c r="F221"/>
      <c r="H221"/>
    </row>
    <row r="222" spans="6:8" x14ac:dyDescent="0.25">
      <c r="F222"/>
      <c r="H222"/>
    </row>
    <row r="223" spans="6:8" x14ac:dyDescent="0.25">
      <c r="F223"/>
      <c r="H223"/>
    </row>
    <row r="224" spans="6:8" x14ac:dyDescent="0.25">
      <c r="F224"/>
      <c r="H224"/>
    </row>
    <row r="225" spans="6:8" x14ac:dyDescent="0.25">
      <c r="F225"/>
      <c r="H225"/>
    </row>
    <row r="226" spans="6:8" x14ac:dyDescent="0.25">
      <c r="F226"/>
      <c r="H226"/>
    </row>
    <row r="227" spans="6:8" x14ac:dyDescent="0.25">
      <c r="F227"/>
      <c r="H227"/>
    </row>
    <row r="228" spans="6:8" x14ac:dyDescent="0.25">
      <c r="F228"/>
      <c r="H228"/>
    </row>
    <row r="229" spans="6:8" x14ac:dyDescent="0.25">
      <c r="F229"/>
      <c r="H229"/>
    </row>
    <row r="230" spans="6:8" x14ac:dyDescent="0.25">
      <c r="F230"/>
      <c r="H230"/>
    </row>
    <row r="231" spans="6:8" x14ac:dyDescent="0.25">
      <c r="F231"/>
      <c r="H231"/>
    </row>
    <row r="232" spans="6:8" x14ac:dyDescent="0.25">
      <c r="F232"/>
      <c r="H232"/>
    </row>
    <row r="233" spans="6:8" x14ac:dyDescent="0.25">
      <c r="F233"/>
      <c r="H233"/>
    </row>
    <row r="234" spans="6:8" x14ac:dyDescent="0.25">
      <c r="F234"/>
      <c r="H234"/>
    </row>
    <row r="235" spans="6:8" x14ac:dyDescent="0.25">
      <c r="F235"/>
      <c r="H235"/>
    </row>
    <row r="236" spans="6:8" x14ac:dyDescent="0.25">
      <c r="F236"/>
      <c r="H236"/>
    </row>
    <row r="237" spans="6:8" x14ac:dyDescent="0.25">
      <c r="F237"/>
      <c r="H237"/>
    </row>
    <row r="238" spans="6:8" x14ac:dyDescent="0.25">
      <c r="F238"/>
      <c r="H238"/>
    </row>
    <row r="239" spans="6:8" x14ac:dyDescent="0.25">
      <c r="F239"/>
      <c r="H239"/>
    </row>
    <row r="240" spans="6:8" x14ac:dyDescent="0.25">
      <c r="F240"/>
      <c r="H240"/>
    </row>
    <row r="241" spans="6:8" x14ac:dyDescent="0.25">
      <c r="F241"/>
      <c r="H241"/>
    </row>
    <row r="242" spans="6:8" x14ac:dyDescent="0.25">
      <c r="F242"/>
      <c r="H242"/>
    </row>
    <row r="243" spans="6:8" x14ac:dyDescent="0.25">
      <c r="F243"/>
      <c r="H243"/>
    </row>
    <row r="244" spans="6:8" x14ac:dyDescent="0.25">
      <c r="F244"/>
      <c r="H244"/>
    </row>
    <row r="245" spans="6:8" x14ac:dyDescent="0.25">
      <c r="F245"/>
      <c r="H245"/>
    </row>
    <row r="246" spans="6:8" x14ac:dyDescent="0.25">
      <c r="F246"/>
      <c r="H246"/>
    </row>
    <row r="247" spans="6:8" x14ac:dyDescent="0.25">
      <c r="F247"/>
      <c r="H247"/>
    </row>
    <row r="248" spans="6:8" x14ac:dyDescent="0.25">
      <c r="F248"/>
      <c r="H248"/>
    </row>
    <row r="249" spans="6:8" x14ac:dyDescent="0.25">
      <c r="F249"/>
      <c r="H249"/>
    </row>
    <row r="250" spans="6:8" x14ac:dyDescent="0.25">
      <c r="F250"/>
      <c r="H250"/>
    </row>
    <row r="251" spans="6:8" x14ac:dyDescent="0.25">
      <c r="F251"/>
      <c r="H251"/>
    </row>
    <row r="252" spans="6:8" x14ac:dyDescent="0.25">
      <c r="F252"/>
      <c r="H252"/>
    </row>
    <row r="253" spans="6:8" x14ac:dyDescent="0.25">
      <c r="F253"/>
      <c r="H253"/>
    </row>
    <row r="254" spans="6:8" x14ac:dyDescent="0.25">
      <c r="F254"/>
      <c r="H254"/>
    </row>
    <row r="255" spans="6:8" x14ac:dyDescent="0.25">
      <c r="F255"/>
      <c r="H255"/>
    </row>
    <row r="256" spans="6:8" x14ac:dyDescent="0.25">
      <c r="F256"/>
      <c r="H256"/>
    </row>
    <row r="257" spans="6:8" x14ac:dyDescent="0.25">
      <c r="F257"/>
      <c r="H257"/>
    </row>
    <row r="258" spans="6:8" x14ac:dyDescent="0.25">
      <c r="F258"/>
      <c r="H258"/>
    </row>
    <row r="259" spans="6:8" x14ac:dyDescent="0.25">
      <c r="F259"/>
      <c r="H259"/>
    </row>
    <row r="260" spans="6:8" x14ac:dyDescent="0.25">
      <c r="F260"/>
      <c r="H260"/>
    </row>
    <row r="261" spans="6:8" x14ac:dyDescent="0.25">
      <c r="F261"/>
      <c r="H261"/>
    </row>
    <row r="262" spans="6:8" x14ac:dyDescent="0.25">
      <c r="F262"/>
      <c r="H262"/>
    </row>
    <row r="263" spans="6:8" x14ac:dyDescent="0.25">
      <c r="F263"/>
      <c r="H263"/>
    </row>
    <row r="264" spans="6:8" x14ac:dyDescent="0.25">
      <c r="F264"/>
      <c r="H264"/>
    </row>
    <row r="265" spans="6:8" x14ac:dyDescent="0.25">
      <c r="F265"/>
      <c r="H265"/>
    </row>
    <row r="266" spans="6:8" x14ac:dyDescent="0.25">
      <c r="F266"/>
      <c r="H266"/>
    </row>
    <row r="267" spans="6:8" x14ac:dyDescent="0.25">
      <c r="F267"/>
      <c r="H267"/>
    </row>
    <row r="268" spans="6:8" x14ac:dyDescent="0.25">
      <c r="F268"/>
      <c r="H268"/>
    </row>
    <row r="269" spans="6:8" x14ac:dyDescent="0.25">
      <c r="F269"/>
      <c r="H269"/>
    </row>
    <row r="270" spans="6:8" x14ac:dyDescent="0.25">
      <c r="F270"/>
      <c r="H270"/>
    </row>
    <row r="271" spans="6:8" x14ac:dyDescent="0.25">
      <c r="F271"/>
      <c r="H271"/>
    </row>
    <row r="272" spans="6:8" x14ac:dyDescent="0.25">
      <c r="F272"/>
      <c r="H272"/>
    </row>
    <row r="273" spans="6:8" x14ac:dyDescent="0.25">
      <c r="F273"/>
      <c r="H273"/>
    </row>
    <row r="274" spans="6:8" x14ac:dyDescent="0.25">
      <c r="F274"/>
      <c r="H274"/>
    </row>
    <row r="275" spans="6:8" x14ac:dyDescent="0.25">
      <c r="F275"/>
      <c r="H275"/>
    </row>
    <row r="276" spans="6:8" x14ac:dyDescent="0.25">
      <c r="F276"/>
      <c r="H276"/>
    </row>
    <row r="277" spans="6:8" x14ac:dyDescent="0.25">
      <c r="F277"/>
      <c r="H277"/>
    </row>
    <row r="278" spans="6:8" x14ac:dyDescent="0.25">
      <c r="F278"/>
      <c r="H278"/>
    </row>
    <row r="279" spans="6:8" x14ac:dyDescent="0.25">
      <c r="F279"/>
      <c r="H279"/>
    </row>
    <row r="280" spans="6:8" x14ac:dyDescent="0.25">
      <c r="F280"/>
      <c r="H280"/>
    </row>
    <row r="281" spans="6:8" x14ac:dyDescent="0.25">
      <c r="F281"/>
      <c r="H281"/>
    </row>
    <row r="282" spans="6:8" x14ac:dyDescent="0.25">
      <c r="F282"/>
      <c r="H282"/>
    </row>
    <row r="283" spans="6:8" x14ac:dyDescent="0.25">
      <c r="F283"/>
      <c r="H283"/>
    </row>
    <row r="284" spans="6:8" x14ac:dyDescent="0.25">
      <c r="F284"/>
      <c r="H284"/>
    </row>
    <row r="285" spans="6:8" x14ac:dyDescent="0.25">
      <c r="F285"/>
      <c r="H285"/>
    </row>
    <row r="286" spans="6:8" x14ac:dyDescent="0.25">
      <c r="F286"/>
      <c r="H286"/>
    </row>
    <row r="287" spans="6:8" x14ac:dyDescent="0.25">
      <c r="F287"/>
      <c r="H287"/>
    </row>
    <row r="288" spans="6:8" x14ac:dyDescent="0.25">
      <c r="F288"/>
      <c r="H288"/>
    </row>
    <row r="289" spans="6:8" x14ac:dyDescent="0.25">
      <c r="F289"/>
      <c r="H289"/>
    </row>
    <row r="290" spans="6:8" x14ac:dyDescent="0.25">
      <c r="F290"/>
      <c r="H290"/>
    </row>
    <row r="291" spans="6:8" x14ac:dyDescent="0.25">
      <c r="F291"/>
      <c r="H291"/>
    </row>
    <row r="292" spans="6:8" x14ac:dyDescent="0.25">
      <c r="F292"/>
      <c r="H292"/>
    </row>
    <row r="293" spans="6:8" x14ac:dyDescent="0.25">
      <c r="F293"/>
      <c r="H293"/>
    </row>
    <row r="294" spans="6:8" x14ac:dyDescent="0.25">
      <c r="F294"/>
      <c r="H294"/>
    </row>
    <row r="295" spans="6:8" x14ac:dyDescent="0.25">
      <c r="F295"/>
      <c r="H295"/>
    </row>
    <row r="296" spans="6:8" x14ac:dyDescent="0.25">
      <c r="F296"/>
      <c r="H296"/>
    </row>
    <row r="297" spans="6:8" x14ac:dyDescent="0.25">
      <c r="F297"/>
      <c r="H297"/>
    </row>
    <row r="298" spans="6:8" x14ac:dyDescent="0.25">
      <c r="F298"/>
      <c r="H298"/>
    </row>
    <row r="299" spans="6:8" x14ac:dyDescent="0.25">
      <c r="F299"/>
      <c r="H299"/>
    </row>
    <row r="300" spans="6:8" x14ac:dyDescent="0.25">
      <c r="F300"/>
      <c r="H300"/>
    </row>
    <row r="301" spans="6:8" x14ac:dyDescent="0.25">
      <c r="F301"/>
      <c r="H301"/>
    </row>
    <row r="302" spans="6:8" x14ac:dyDescent="0.25">
      <c r="F302"/>
      <c r="H302"/>
    </row>
    <row r="303" spans="6:8" x14ac:dyDescent="0.25">
      <c r="F303"/>
      <c r="H303"/>
    </row>
    <row r="304" spans="6:8" x14ac:dyDescent="0.25">
      <c r="F304"/>
      <c r="H304"/>
    </row>
    <row r="305" spans="6:8" x14ac:dyDescent="0.25">
      <c r="F305"/>
      <c r="H305"/>
    </row>
    <row r="306" spans="6:8" x14ac:dyDescent="0.25">
      <c r="F306"/>
      <c r="H306"/>
    </row>
    <row r="307" spans="6:8" x14ac:dyDescent="0.25">
      <c r="F307"/>
      <c r="H307"/>
    </row>
    <row r="308" spans="6:8" x14ac:dyDescent="0.25">
      <c r="F308"/>
      <c r="H308"/>
    </row>
    <row r="309" spans="6:8" x14ac:dyDescent="0.25">
      <c r="F309"/>
      <c r="H309"/>
    </row>
    <row r="310" spans="6:8" x14ac:dyDescent="0.25">
      <c r="F310"/>
      <c r="H310"/>
    </row>
    <row r="311" spans="6:8" x14ac:dyDescent="0.25">
      <c r="F311"/>
      <c r="H311"/>
    </row>
    <row r="312" spans="6:8" x14ac:dyDescent="0.25">
      <c r="F312"/>
      <c r="H312"/>
    </row>
    <row r="313" spans="6:8" x14ac:dyDescent="0.25">
      <c r="F313"/>
      <c r="H313"/>
    </row>
    <row r="314" spans="6:8" x14ac:dyDescent="0.25">
      <c r="F314"/>
      <c r="H314"/>
    </row>
    <row r="315" spans="6:8" x14ac:dyDescent="0.25">
      <c r="F315"/>
      <c r="H315"/>
    </row>
    <row r="316" spans="6:8" x14ac:dyDescent="0.25">
      <c r="F316"/>
      <c r="H316"/>
    </row>
    <row r="317" spans="6:8" x14ac:dyDescent="0.25">
      <c r="F317"/>
      <c r="H317"/>
    </row>
    <row r="318" spans="6:8" x14ac:dyDescent="0.25">
      <c r="F318"/>
      <c r="H318"/>
    </row>
    <row r="319" spans="6:8" x14ac:dyDescent="0.25">
      <c r="F319"/>
      <c r="H319"/>
    </row>
    <row r="320" spans="6:8" x14ac:dyDescent="0.25">
      <c r="F320"/>
      <c r="H320"/>
    </row>
    <row r="321" spans="6:8" x14ac:dyDescent="0.25">
      <c r="F321"/>
      <c r="H321"/>
    </row>
    <row r="322" spans="6:8" x14ac:dyDescent="0.25">
      <c r="F322"/>
      <c r="H322"/>
    </row>
    <row r="323" spans="6:8" x14ac:dyDescent="0.25">
      <c r="F323"/>
      <c r="H323"/>
    </row>
    <row r="324" spans="6:8" x14ac:dyDescent="0.25">
      <c r="F324"/>
      <c r="H324"/>
    </row>
    <row r="325" spans="6:8" x14ac:dyDescent="0.25">
      <c r="F325"/>
      <c r="H325"/>
    </row>
    <row r="326" spans="6:8" x14ac:dyDescent="0.25">
      <c r="F326"/>
      <c r="H326"/>
    </row>
    <row r="327" spans="6:8" x14ac:dyDescent="0.25">
      <c r="F327"/>
      <c r="H327"/>
    </row>
    <row r="328" spans="6:8" x14ac:dyDescent="0.25">
      <c r="F328"/>
      <c r="H328"/>
    </row>
    <row r="329" spans="6:8" x14ac:dyDescent="0.25">
      <c r="F329"/>
      <c r="H329"/>
    </row>
    <row r="330" spans="6:8" x14ac:dyDescent="0.25">
      <c r="F330"/>
      <c r="H330"/>
    </row>
    <row r="331" spans="6:8" x14ac:dyDescent="0.25">
      <c r="F331"/>
      <c r="H331"/>
    </row>
    <row r="332" spans="6:8" x14ac:dyDescent="0.25">
      <c r="F332"/>
      <c r="H332"/>
    </row>
    <row r="333" spans="6:8" x14ac:dyDescent="0.25">
      <c r="F333"/>
      <c r="H333"/>
    </row>
    <row r="334" spans="6:8" x14ac:dyDescent="0.25">
      <c r="F334"/>
      <c r="H334"/>
    </row>
    <row r="335" spans="6:8" x14ac:dyDescent="0.25">
      <c r="F335"/>
      <c r="H335"/>
    </row>
    <row r="336" spans="6:8" x14ac:dyDescent="0.25">
      <c r="F336"/>
      <c r="H336"/>
    </row>
    <row r="337" spans="6:8" x14ac:dyDescent="0.25">
      <c r="F337"/>
      <c r="H337"/>
    </row>
    <row r="338" spans="6:8" x14ac:dyDescent="0.25">
      <c r="F338"/>
      <c r="H338"/>
    </row>
    <row r="339" spans="6:8" x14ac:dyDescent="0.25">
      <c r="F339"/>
      <c r="H339"/>
    </row>
    <row r="340" spans="6:8" x14ac:dyDescent="0.25">
      <c r="F340"/>
      <c r="H340"/>
    </row>
    <row r="341" spans="6:8" x14ac:dyDescent="0.25">
      <c r="F341"/>
      <c r="H341"/>
    </row>
    <row r="342" spans="6:8" x14ac:dyDescent="0.25">
      <c r="F342"/>
      <c r="H342"/>
    </row>
    <row r="343" spans="6:8" x14ac:dyDescent="0.25">
      <c r="F343"/>
      <c r="H343"/>
    </row>
    <row r="344" spans="6:8" x14ac:dyDescent="0.25">
      <c r="F344"/>
      <c r="H344"/>
    </row>
    <row r="345" spans="6:8" x14ac:dyDescent="0.25">
      <c r="F345"/>
      <c r="H345"/>
    </row>
    <row r="346" spans="6:8" x14ac:dyDescent="0.25">
      <c r="F346"/>
      <c r="H346"/>
    </row>
    <row r="347" spans="6:8" x14ac:dyDescent="0.25">
      <c r="F347"/>
      <c r="H347"/>
    </row>
    <row r="348" spans="6:8" x14ac:dyDescent="0.25">
      <c r="F348"/>
      <c r="H348"/>
    </row>
    <row r="349" spans="6:8" x14ac:dyDescent="0.25">
      <c r="F349"/>
      <c r="H349"/>
    </row>
    <row r="350" spans="6:8" x14ac:dyDescent="0.25">
      <c r="F350"/>
      <c r="H350"/>
    </row>
    <row r="351" spans="6:8" x14ac:dyDescent="0.25">
      <c r="F351"/>
      <c r="H351"/>
    </row>
    <row r="352" spans="6:8" x14ac:dyDescent="0.25">
      <c r="F352"/>
      <c r="H352"/>
    </row>
    <row r="353" spans="6:8" x14ac:dyDescent="0.25">
      <c r="F353"/>
      <c r="H353"/>
    </row>
    <row r="354" spans="6:8" x14ac:dyDescent="0.25">
      <c r="F354"/>
      <c r="H354"/>
    </row>
    <row r="355" spans="6:8" x14ac:dyDescent="0.25">
      <c r="F355"/>
      <c r="H355"/>
    </row>
    <row r="356" spans="6:8" x14ac:dyDescent="0.25">
      <c r="F356"/>
      <c r="H356"/>
    </row>
    <row r="357" spans="6:8" x14ac:dyDescent="0.25">
      <c r="F357"/>
      <c r="H357"/>
    </row>
    <row r="358" spans="6:8" x14ac:dyDescent="0.25">
      <c r="F358"/>
      <c r="H358"/>
    </row>
    <row r="359" spans="6:8" x14ac:dyDescent="0.25">
      <c r="F359"/>
      <c r="H359"/>
    </row>
    <row r="360" spans="6:8" x14ac:dyDescent="0.25">
      <c r="F360"/>
      <c r="H360"/>
    </row>
    <row r="361" spans="6:8" x14ac:dyDescent="0.25">
      <c r="F361"/>
      <c r="H361"/>
    </row>
    <row r="362" spans="6:8" x14ac:dyDescent="0.25">
      <c r="F362"/>
      <c r="H362"/>
    </row>
    <row r="363" spans="6:8" x14ac:dyDescent="0.25">
      <c r="F363"/>
      <c r="H363"/>
    </row>
    <row r="364" spans="6:8" x14ac:dyDescent="0.25">
      <c r="F364"/>
      <c r="H364"/>
    </row>
    <row r="365" spans="6:8" x14ac:dyDescent="0.25">
      <c r="F365"/>
      <c r="H365"/>
    </row>
    <row r="366" spans="6:8" x14ac:dyDescent="0.25">
      <c r="F366"/>
      <c r="H366"/>
    </row>
    <row r="367" spans="6:8" x14ac:dyDescent="0.25">
      <c r="F367"/>
      <c r="H367"/>
    </row>
    <row r="368" spans="6:8" x14ac:dyDescent="0.25">
      <c r="F368"/>
      <c r="H368"/>
    </row>
    <row r="369" spans="6:8" x14ac:dyDescent="0.25">
      <c r="F369"/>
      <c r="H369"/>
    </row>
    <row r="370" spans="6:8" x14ac:dyDescent="0.25">
      <c r="F370"/>
      <c r="H370"/>
    </row>
    <row r="371" spans="6:8" x14ac:dyDescent="0.25">
      <c r="F371"/>
      <c r="H371"/>
    </row>
    <row r="372" spans="6:8" x14ac:dyDescent="0.25">
      <c r="F372"/>
      <c r="H372"/>
    </row>
    <row r="373" spans="6:8" x14ac:dyDescent="0.25">
      <c r="F373"/>
      <c r="H373"/>
    </row>
    <row r="374" spans="6:8" x14ac:dyDescent="0.25">
      <c r="F374"/>
      <c r="H374"/>
    </row>
    <row r="375" spans="6:8" x14ac:dyDescent="0.25">
      <c r="F375"/>
      <c r="H375"/>
    </row>
    <row r="376" spans="6:8" x14ac:dyDescent="0.25">
      <c r="F376"/>
      <c r="H376"/>
    </row>
    <row r="377" spans="6:8" x14ac:dyDescent="0.25">
      <c r="F377"/>
      <c r="H377"/>
    </row>
    <row r="378" spans="6:8" x14ac:dyDescent="0.25">
      <c r="F378"/>
      <c r="H378"/>
    </row>
    <row r="379" spans="6:8" x14ac:dyDescent="0.25">
      <c r="F379"/>
      <c r="H379"/>
    </row>
    <row r="380" spans="6:8" x14ac:dyDescent="0.25">
      <c r="F380"/>
      <c r="H380"/>
    </row>
    <row r="381" spans="6:8" x14ac:dyDescent="0.25">
      <c r="F381"/>
      <c r="H381"/>
    </row>
    <row r="382" spans="6:8" x14ac:dyDescent="0.25">
      <c r="F382"/>
      <c r="H382"/>
    </row>
    <row r="383" spans="6:8" x14ac:dyDescent="0.25">
      <c r="F383"/>
      <c r="H383"/>
    </row>
    <row r="384" spans="6:8" x14ac:dyDescent="0.25">
      <c r="F384"/>
      <c r="H384"/>
    </row>
    <row r="385" spans="6:8" x14ac:dyDescent="0.25">
      <c r="F385"/>
      <c r="H385"/>
    </row>
    <row r="386" spans="6:8" x14ac:dyDescent="0.25">
      <c r="F386"/>
      <c r="H386"/>
    </row>
    <row r="387" spans="6:8" x14ac:dyDescent="0.25">
      <c r="F387"/>
      <c r="H387"/>
    </row>
    <row r="388" spans="6:8" x14ac:dyDescent="0.25">
      <c r="F388"/>
      <c r="H388"/>
    </row>
    <row r="389" spans="6:8" x14ac:dyDescent="0.25">
      <c r="F389"/>
      <c r="H389"/>
    </row>
    <row r="390" spans="6:8" x14ac:dyDescent="0.25">
      <c r="F390"/>
      <c r="H390"/>
    </row>
    <row r="391" spans="6:8" x14ac:dyDescent="0.25">
      <c r="F391"/>
      <c r="H391"/>
    </row>
    <row r="392" spans="6:8" x14ac:dyDescent="0.25">
      <c r="F392"/>
      <c r="H392"/>
    </row>
    <row r="393" spans="6:8" x14ac:dyDescent="0.25">
      <c r="F393"/>
      <c r="H393"/>
    </row>
    <row r="394" spans="6:8" x14ac:dyDescent="0.25">
      <c r="F394"/>
      <c r="H394"/>
    </row>
    <row r="395" spans="6:8" x14ac:dyDescent="0.25">
      <c r="F395"/>
      <c r="H395"/>
    </row>
    <row r="396" spans="6:8" x14ac:dyDescent="0.25">
      <c r="F396"/>
      <c r="H396"/>
    </row>
    <row r="397" spans="6:8" x14ac:dyDescent="0.25">
      <c r="F397"/>
      <c r="H397"/>
    </row>
    <row r="398" spans="6:8" x14ac:dyDescent="0.25">
      <c r="F398"/>
      <c r="H398"/>
    </row>
    <row r="399" spans="6:8" x14ac:dyDescent="0.25">
      <c r="F399"/>
      <c r="H399"/>
    </row>
    <row r="400" spans="6:8" x14ac:dyDescent="0.25">
      <c r="F400"/>
      <c r="H400"/>
    </row>
    <row r="401" spans="6:8" x14ac:dyDescent="0.25">
      <c r="F401"/>
      <c r="H401"/>
    </row>
    <row r="402" spans="6:8" x14ac:dyDescent="0.25">
      <c r="F402"/>
      <c r="H402"/>
    </row>
    <row r="403" spans="6:8" x14ac:dyDescent="0.25">
      <c r="F403"/>
      <c r="H403"/>
    </row>
    <row r="404" spans="6:8" x14ac:dyDescent="0.25">
      <c r="F404"/>
      <c r="H404"/>
    </row>
    <row r="405" spans="6:8" x14ac:dyDescent="0.25">
      <c r="F405"/>
      <c r="H405"/>
    </row>
    <row r="406" spans="6:8" x14ac:dyDescent="0.25">
      <c r="F406"/>
      <c r="H406"/>
    </row>
    <row r="407" spans="6:8" x14ac:dyDescent="0.25">
      <c r="F407"/>
      <c r="H407"/>
    </row>
    <row r="408" spans="6:8" x14ac:dyDescent="0.25">
      <c r="F408"/>
      <c r="H408"/>
    </row>
    <row r="409" spans="6:8" x14ac:dyDescent="0.25">
      <c r="F409"/>
      <c r="H409"/>
    </row>
    <row r="410" spans="6:8" x14ac:dyDescent="0.25">
      <c r="F410"/>
      <c r="H410"/>
    </row>
    <row r="411" spans="6:8" x14ac:dyDescent="0.25">
      <c r="F411"/>
      <c r="H411"/>
    </row>
    <row r="412" spans="6:8" x14ac:dyDescent="0.25">
      <c r="F412"/>
      <c r="H412"/>
    </row>
    <row r="413" spans="6:8" x14ac:dyDescent="0.25">
      <c r="F413"/>
      <c r="H413"/>
    </row>
    <row r="414" spans="6:8" x14ac:dyDescent="0.25">
      <c r="F414"/>
      <c r="H414"/>
    </row>
    <row r="415" spans="6:8" x14ac:dyDescent="0.25">
      <c r="F415"/>
      <c r="H415"/>
    </row>
    <row r="416" spans="6:8" x14ac:dyDescent="0.25">
      <c r="F416"/>
      <c r="H416"/>
    </row>
    <row r="417" spans="6:8" x14ac:dyDescent="0.25">
      <c r="F417"/>
      <c r="H417"/>
    </row>
    <row r="418" spans="6:8" x14ac:dyDescent="0.25">
      <c r="F418"/>
      <c r="H418"/>
    </row>
    <row r="419" spans="6:8" x14ac:dyDescent="0.25">
      <c r="F419"/>
      <c r="H419"/>
    </row>
    <row r="420" spans="6:8" x14ac:dyDescent="0.25">
      <c r="F420"/>
      <c r="H420"/>
    </row>
    <row r="421" spans="6:8" x14ac:dyDescent="0.25">
      <c r="F421"/>
      <c r="H421"/>
    </row>
    <row r="422" spans="6:8" x14ac:dyDescent="0.25">
      <c r="F422"/>
      <c r="H422"/>
    </row>
    <row r="423" spans="6:8" x14ac:dyDescent="0.25">
      <c r="F423"/>
      <c r="H423"/>
    </row>
    <row r="424" spans="6:8" x14ac:dyDescent="0.25">
      <c r="F424"/>
      <c r="H424"/>
    </row>
    <row r="425" spans="6:8" x14ac:dyDescent="0.25">
      <c r="F425"/>
      <c r="H425"/>
    </row>
    <row r="426" spans="6:8" x14ac:dyDescent="0.25">
      <c r="F426"/>
      <c r="H426"/>
    </row>
    <row r="427" spans="6:8" x14ac:dyDescent="0.25">
      <c r="F427"/>
      <c r="H427"/>
    </row>
    <row r="428" spans="6:8" x14ac:dyDescent="0.25">
      <c r="F428"/>
      <c r="H428"/>
    </row>
    <row r="429" spans="6:8" x14ac:dyDescent="0.25">
      <c r="F429"/>
      <c r="H429"/>
    </row>
    <row r="430" spans="6:8" x14ac:dyDescent="0.25">
      <c r="F430"/>
      <c r="H430"/>
    </row>
    <row r="431" spans="6:8" x14ac:dyDescent="0.25">
      <c r="F431"/>
      <c r="H431"/>
    </row>
    <row r="432" spans="6:8" x14ac:dyDescent="0.25">
      <c r="F432"/>
      <c r="H432"/>
    </row>
    <row r="433" spans="6:8" x14ac:dyDescent="0.25">
      <c r="F433"/>
      <c r="H433"/>
    </row>
    <row r="434" spans="6:8" x14ac:dyDescent="0.25">
      <c r="F434"/>
      <c r="H434"/>
    </row>
    <row r="435" spans="6:8" x14ac:dyDescent="0.25">
      <c r="F435"/>
      <c r="H435"/>
    </row>
    <row r="436" spans="6:8" x14ac:dyDescent="0.25">
      <c r="F436"/>
      <c r="H436"/>
    </row>
    <row r="437" spans="6:8" x14ac:dyDescent="0.25">
      <c r="F437"/>
      <c r="H437"/>
    </row>
    <row r="438" spans="6:8" x14ac:dyDescent="0.25">
      <c r="F438"/>
      <c r="H438"/>
    </row>
    <row r="439" spans="6:8" x14ac:dyDescent="0.25">
      <c r="F439"/>
      <c r="H439"/>
    </row>
    <row r="440" spans="6:8" x14ac:dyDescent="0.25">
      <c r="F440"/>
      <c r="H440"/>
    </row>
    <row r="441" spans="6:8" x14ac:dyDescent="0.25">
      <c r="F441"/>
      <c r="H441"/>
    </row>
    <row r="442" spans="6:8" x14ac:dyDescent="0.25">
      <c r="F442"/>
      <c r="H442"/>
    </row>
    <row r="443" spans="6:8" x14ac:dyDescent="0.25">
      <c r="F443"/>
      <c r="H443"/>
    </row>
    <row r="444" spans="6:8" x14ac:dyDescent="0.25">
      <c r="F444"/>
      <c r="H444"/>
    </row>
    <row r="445" spans="6:8" x14ac:dyDescent="0.25">
      <c r="F445"/>
      <c r="H445"/>
    </row>
    <row r="446" spans="6:8" x14ac:dyDescent="0.25">
      <c r="F446"/>
      <c r="H446"/>
    </row>
    <row r="447" spans="6:8" x14ac:dyDescent="0.25">
      <c r="F447"/>
      <c r="H447"/>
    </row>
    <row r="448" spans="6:8" x14ac:dyDescent="0.25">
      <c r="F448"/>
      <c r="H448"/>
    </row>
    <row r="449" spans="6:8" x14ac:dyDescent="0.25">
      <c r="F449"/>
      <c r="H449"/>
    </row>
    <row r="450" spans="6:8" x14ac:dyDescent="0.25">
      <c r="F450"/>
      <c r="H450"/>
    </row>
    <row r="451" spans="6:8" ht="30" x14ac:dyDescent="0.25">
      <c r="F451"/>
      <c r="H451"/>
    </row>
    <row r="452" spans="6:8" x14ac:dyDescent="0.25">
      <c r="F452"/>
      <c r="H452"/>
    </row>
    <row r="453" spans="6:8" x14ac:dyDescent="0.25">
      <c r="F453"/>
      <c r="H453"/>
    </row>
    <row r="454" spans="6:8" x14ac:dyDescent="0.25">
      <c r="F454"/>
      <c r="H454"/>
    </row>
    <row r="455" spans="6:8" x14ac:dyDescent="0.25">
      <c r="F455"/>
      <c r="H455"/>
    </row>
    <row r="456" spans="6:8" x14ac:dyDescent="0.25">
      <c r="F456"/>
      <c r="H456"/>
    </row>
    <row r="457" spans="6:8" x14ac:dyDescent="0.25">
      <c r="F457"/>
      <c r="H457"/>
    </row>
    <row r="458" spans="6:8" x14ac:dyDescent="0.25">
      <c r="F458"/>
      <c r="H458"/>
    </row>
    <row r="459" spans="6:8" x14ac:dyDescent="0.25">
      <c r="F459"/>
      <c r="H459"/>
    </row>
    <row r="460" spans="6:8" x14ac:dyDescent="0.25">
      <c r="F460"/>
      <c r="H460"/>
    </row>
    <row r="461" spans="6:8" x14ac:dyDescent="0.25">
      <c r="F461"/>
      <c r="H461"/>
    </row>
    <row r="462" spans="6:8" x14ac:dyDescent="0.25">
      <c r="F462"/>
      <c r="H462"/>
    </row>
    <row r="463" spans="6:8" ht="45" x14ac:dyDescent="0.25">
      <c r="F463"/>
      <c r="H463"/>
    </row>
    <row r="464" spans="6:8" x14ac:dyDescent="0.25">
      <c r="F464"/>
      <c r="H464"/>
    </row>
    <row r="465" spans="6:8" x14ac:dyDescent="0.25">
      <c r="F465"/>
      <c r="H465"/>
    </row>
    <row r="466" spans="6:8" x14ac:dyDescent="0.25">
      <c r="F466"/>
      <c r="H466"/>
    </row>
    <row r="467" spans="6:8" x14ac:dyDescent="0.25">
      <c r="F467"/>
      <c r="H467"/>
    </row>
    <row r="468" spans="6:8" x14ac:dyDescent="0.25">
      <c r="F468"/>
      <c r="H468"/>
    </row>
    <row r="469" spans="6:8" x14ac:dyDescent="0.25">
      <c r="F469"/>
      <c r="H469"/>
    </row>
    <row r="470" spans="6:8" x14ac:dyDescent="0.25">
      <c r="F470"/>
      <c r="H470"/>
    </row>
    <row r="471" spans="6:8" x14ac:dyDescent="0.25">
      <c r="F471"/>
      <c r="H471"/>
    </row>
    <row r="472" spans="6:8" x14ac:dyDescent="0.25">
      <c r="F472"/>
      <c r="H472"/>
    </row>
    <row r="473" spans="6:8" x14ac:dyDescent="0.25">
      <c r="F473"/>
      <c r="H473"/>
    </row>
    <row r="474" spans="6:8" x14ac:dyDescent="0.25">
      <c r="F474"/>
      <c r="H474"/>
    </row>
    <row r="475" spans="6:8" x14ac:dyDescent="0.25">
      <c r="F475"/>
      <c r="H475"/>
    </row>
    <row r="476" spans="6:8" x14ac:dyDescent="0.25">
      <c r="F476"/>
      <c r="H476"/>
    </row>
    <row r="477" spans="6:8" x14ac:dyDescent="0.25">
      <c r="F477"/>
      <c r="H477"/>
    </row>
    <row r="478" spans="6:8" x14ac:dyDescent="0.25">
      <c r="F478"/>
      <c r="H478"/>
    </row>
    <row r="479" spans="6:8" x14ac:dyDescent="0.25">
      <c r="F479"/>
      <c r="H479"/>
    </row>
    <row r="480" spans="6:8" x14ac:dyDescent="0.25">
      <c r="F480"/>
      <c r="H480"/>
    </row>
    <row r="481" spans="6:8" x14ac:dyDescent="0.25">
      <c r="F481"/>
      <c r="H481"/>
    </row>
    <row r="482" spans="6:8" x14ac:dyDescent="0.25">
      <c r="F482"/>
      <c r="H482"/>
    </row>
    <row r="483" spans="6:8" x14ac:dyDescent="0.25">
      <c r="F483"/>
      <c r="H483"/>
    </row>
    <row r="484" spans="6:8" x14ac:dyDescent="0.25">
      <c r="F484"/>
      <c r="H484"/>
    </row>
    <row r="485" spans="6:8" x14ac:dyDescent="0.25">
      <c r="F485"/>
      <c r="H485"/>
    </row>
    <row r="486" spans="6:8" x14ac:dyDescent="0.25">
      <c r="F486"/>
      <c r="H486"/>
    </row>
    <row r="487" spans="6:8" x14ac:dyDescent="0.25">
      <c r="F487"/>
      <c r="H487"/>
    </row>
    <row r="488" spans="6:8" x14ac:dyDescent="0.25">
      <c r="F488"/>
      <c r="H488"/>
    </row>
    <row r="489" spans="6:8" x14ac:dyDescent="0.25">
      <c r="F489"/>
      <c r="H489"/>
    </row>
    <row r="490" spans="6:8" x14ac:dyDescent="0.25">
      <c r="F490"/>
      <c r="H490"/>
    </row>
    <row r="491" spans="6:8" x14ac:dyDescent="0.25">
      <c r="F491"/>
      <c r="H491"/>
    </row>
    <row r="492" spans="6:8" x14ac:dyDescent="0.25">
      <c r="F492"/>
      <c r="H492"/>
    </row>
    <row r="493" spans="6:8" x14ac:dyDescent="0.25">
      <c r="F493"/>
      <c r="H493"/>
    </row>
    <row r="494" spans="6:8" x14ac:dyDescent="0.25">
      <c r="F494"/>
      <c r="H494"/>
    </row>
    <row r="495" spans="6:8" x14ac:dyDescent="0.25">
      <c r="F495"/>
      <c r="H495"/>
    </row>
    <row r="496" spans="6:8" x14ac:dyDescent="0.25">
      <c r="F496"/>
      <c r="H496"/>
    </row>
    <row r="497" spans="6:8" x14ac:dyDescent="0.25">
      <c r="F497"/>
      <c r="H497"/>
    </row>
    <row r="498" spans="6:8" x14ac:dyDescent="0.25">
      <c r="F498"/>
      <c r="H498"/>
    </row>
    <row r="499" spans="6:8" x14ac:dyDescent="0.25">
      <c r="F499"/>
      <c r="H499"/>
    </row>
    <row r="500" spans="6:8" x14ac:dyDescent="0.25">
      <c r="F500"/>
      <c r="H500"/>
    </row>
    <row r="501" spans="6:8" x14ac:dyDescent="0.25">
      <c r="F501"/>
      <c r="H501"/>
    </row>
    <row r="502" spans="6:8" x14ac:dyDescent="0.25">
      <c r="F502"/>
      <c r="H502"/>
    </row>
    <row r="503" spans="6:8" x14ac:dyDescent="0.25">
      <c r="F503"/>
      <c r="H503"/>
    </row>
    <row r="504" spans="6:8" x14ac:dyDescent="0.25">
      <c r="F504"/>
      <c r="H504"/>
    </row>
    <row r="505" spans="6:8" x14ac:dyDescent="0.25">
      <c r="F505"/>
      <c r="H505"/>
    </row>
    <row r="506" spans="6:8" x14ac:dyDescent="0.25">
      <c r="F506"/>
      <c r="H506"/>
    </row>
    <row r="507" spans="6:8" x14ac:dyDescent="0.25">
      <c r="F507"/>
      <c r="H507"/>
    </row>
    <row r="508" spans="6:8" x14ac:dyDescent="0.25">
      <c r="F508"/>
      <c r="H508"/>
    </row>
    <row r="509" spans="6:8" x14ac:dyDescent="0.25">
      <c r="F509"/>
      <c r="H509"/>
    </row>
    <row r="510" spans="6:8" x14ac:dyDescent="0.25">
      <c r="F510"/>
      <c r="H510"/>
    </row>
    <row r="511" spans="6:8" x14ac:dyDescent="0.25">
      <c r="F511"/>
      <c r="H511"/>
    </row>
    <row r="512" spans="6:8" x14ac:dyDescent="0.25">
      <c r="F512"/>
      <c r="H512"/>
    </row>
    <row r="513" spans="6:8" x14ac:dyDescent="0.25">
      <c r="F513"/>
      <c r="H513"/>
    </row>
    <row r="514" spans="6:8" x14ac:dyDescent="0.25">
      <c r="F514"/>
      <c r="H514"/>
    </row>
    <row r="515" spans="6:8" x14ac:dyDescent="0.25">
      <c r="F515"/>
      <c r="H515"/>
    </row>
    <row r="516" spans="6:8" ht="30" x14ac:dyDescent="0.25">
      <c r="F516"/>
      <c r="H516"/>
    </row>
    <row r="517" spans="6:8" x14ac:dyDescent="0.25">
      <c r="F517"/>
      <c r="H517"/>
    </row>
    <row r="518" spans="6:8" x14ac:dyDescent="0.25">
      <c r="F518"/>
      <c r="H518"/>
    </row>
    <row r="519" spans="6:8" x14ac:dyDescent="0.25">
      <c r="F519"/>
      <c r="H519"/>
    </row>
    <row r="520" spans="6:8" x14ac:dyDescent="0.25">
      <c r="F520"/>
      <c r="H520"/>
    </row>
    <row r="521" spans="6:8" x14ac:dyDescent="0.25">
      <c r="F521"/>
      <c r="H521"/>
    </row>
    <row r="522" spans="6:8" x14ac:dyDescent="0.25">
      <c r="F522"/>
      <c r="H522"/>
    </row>
    <row r="523" spans="6:8" x14ac:dyDescent="0.25">
      <c r="F523"/>
      <c r="H523"/>
    </row>
    <row r="524" spans="6:8" x14ac:dyDescent="0.25">
      <c r="F524"/>
      <c r="H524"/>
    </row>
    <row r="525" spans="6:8" x14ac:dyDescent="0.25">
      <c r="F525"/>
      <c r="H525"/>
    </row>
    <row r="526" spans="6:8" x14ac:dyDescent="0.25">
      <c r="F526"/>
      <c r="H526"/>
    </row>
    <row r="527" spans="6:8" x14ac:dyDescent="0.25">
      <c r="F527"/>
      <c r="H527"/>
    </row>
    <row r="528" spans="6:8" x14ac:dyDescent="0.25">
      <c r="F528"/>
      <c r="H528"/>
    </row>
    <row r="529" spans="6:8" x14ac:dyDescent="0.25">
      <c r="F529"/>
      <c r="H529"/>
    </row>
    <row r="530" spans="6:8" x14ac:dyDescent="0.25">
      <c r="F530"/>
      <c r="H530"/>
    </row>
    <row r="531" spans="6:8" x14ac:dyDescent="0.25">
      <c r="F531"/>
      <c r="H531"/>
    </row>
    <row r="532" spans="6:8" x14ac:dyDescent="0.25">
      <c r="F532"/>
      <c r="H532"/>
    </row>
    <row r="533" spans="6:8" x14ac:dyDescent="0.25">
      <c r="F533"/>
      <c r="H533"/>
    </row>
    <row r="534" spans="6:8" x14ac:dyDescent="0.25">
      <c r="F534"/>
      <c r="H534"/>
    </row>
    <row r="535" spans="6:8" x14ac:dyDescent="0.25">
      <c r="F535"/>
      <c r="H535"/>
    </row>
    <row r="536" spans="6:8" x14ac:dyDescent="0.25">
      <c r="F536"/>
      <c r="H536"/>
    </row>
    <row r="537" spans="6:8" x14ac:dyDescent="0.25">
      <c r="F537"/>
      <c r="H537"/>
    </row>
    <row r="538" spans="6:8" x14ac:dyDescent="0.25">
      <c r="F538"/>
      <c r="H538"/>
    </row>
    <row r="539" spans="6:8" x14ac:dyDescent="0.25">
      <c r="F539"/>
      <c r="H539"/>
    </row>
    <row r="540" spans="6:8" x14ac:dyDescent="0.25">
      <c r="F540"/>
      <c r="H540"/>
    </row>
    <row r="541" spans="6:8" x14ac:dyDescent="0.25">
      <c r="F541"/>
      <c r="H541"/>
    </row>
    <row r="542" spans="6:8" x14ac:dyDescent="0.25">
      <c r="F542"/>
      <c r="H542"/>
    </row>
    <row r="543" spans="6:8" x14ac:dyDescent="0.25">
      <c r="F543"/>
      <c r="H543"/>
    </row>
    <row r="544" spans="6:8" x14ac:dyDescent="0.25">
      <c r="F544"/>
      <c r="H544"/>
    </row>
    <row r="545" spans="6:8" x14ac:dyDescent="0.25">
      <c r="F545"/>
      <c r="H545"/>
    </row>
    <row r="546" spans="6:8" x14ac:dyDescent="0.25">
      <c r="F546"/>
      <c r="H546"/>
    </row>
    <row r="547" spans="6:8" x14ac:dyDescent="0.25">
      <c r="F547"/>
      <c r="H547"/>
    </row>
    <row r="548" spans="6:8" x14ac:dyDescent="0.25">
      <c r="F548"/>
      <c r="H548"/>
    </row>
    <row r="549" spans="6:8" x14ac:dyDescent="0.25">
      <c r="F549"/>
      <c r="H549"/>
    </row>
    <row r="550" spans="6:8" x14ac:dyDescent="0.25">
      <c r="F550"/>
      <c r="H550"/>
    </row>
    <row r="551" spans="6:8" x14ac:dyDescent="0.25">
      <c r="F551"/>
      <c r="H551"/>
    </row>
    <row r="552" spans="6:8" x14ac:dyDescent="0.25">
      <c r="F552"/>
      <c r="H552"/>
    </row>
    <row r="553" spans="6:8" x14ac:dyDescent="0.25">
      <c r="F553"/>
      <c r="H553"/>
    </row>
    <row r="554" spans="6:8" x14ac:dyDescent="0.25">
      <c r="F554"/>
      <c r="H554"/>
    </row>
    <row r="555" spans="6:8" x14ac:dyDescent="0.25">
      <c r="F555"/>
      <c r="H555"/>
    </row>
    <row r="556" spans="6:8" x14ac:dyDescent="0.25">
      <c r="F556"/>
      <c r="H556"/>
    </row>
    <row r="557" spans="6:8" x14ac:dyDescent="0.25">
      <c r="F557"/>
      <c r="H557"/>
    </row>
    <row r="558" spans="6:8" x14ac:dyDescent="0.25">
      <c r="F558"/>
      <c r="H558"/>
    </row>
    <row r="559" spans="6:8" x14ac:dyDescent="0.25">
      <c r="F559"/>
      <c r="H559"/>
    </row>
    <row r="560" spans="6:8" x14ac:dyDescent="0.25">
      <c r="F560"/>
      <c r="H560"/>
    </row>
    <row r="561" spans="6:8" x14ac:dyDescent="0.25">
      <c r="F561"/>
      <c r="H561"/>
    </row>
    <row r="562" spans="6:8" x14ac:dyDescent="0.25">
      <c r="F562"/>
      <c r="H562"/>
    </row>
    <row r="563" spans="6:8" x14ac:dyDescent="0.25">
      <c r="F563"/>
      <c r="H563"/>
    </row>
    <row r="564" spans="6:8" x14ac:dyDescent="0.25">
      <c r="F564"/>
      <c r="H564"/>
    </row>
    <row r="565" spans="6:8" x14ac:dyDescent="0.25">
      <c r="F565"/>
      <c r="H565"/>
    </row>
    <row r="566" spans="6:8" x14ac:dyDescent="0.25">
      <c r="F566"/>
      <c r="H566"/>
    </row>
    <row r="567" spans="6:8" x14ac:dyDescent="0.25">
      <c r="F567"/>
      <c r="H567"/>
    </row>
    <row r="568" spans="6:8" x14ac:dyDescent="0.25">
      <c r="F568"/>
      <c r="H568"/>
    </row>
    <row r="569" spans="6:8" x14ac:dyDescent="0.25">
      <c r="F569"/>
      <c r="H569"/>
    </row>
    <row r="570" spans="6:8" x14ac:dyDescent="0.25">
      <c r="F570"/>
      <c r="H570"/>
    </row>
    <row r="571" spans="6:8" x14ac:dyDescent="0.25">
      <c r="F571"/>
      <c r="H571"/>
    </row>
    <row r="572" spans="6:8" x14ac:dyDescent="0.25">
      <c r="F572"/>
      <c r="H572"/>
    </row>
    <row r="573" spans="6:8" x14ac:dyDescent="0.25">
      <c r="F573"/>
      <c r="H573"/>
    </row>
    <row r="574" spans="6:8" x14ac:dyDescent="0.25">
      <c r="F574"/>
      <c r="H574"/>
    </row>
    <row r="575" spans="6:8" x14ac:dyDescent="0.25">
      <c r="F575"/>
      <c r="H575"/>
    </row>
    <row r="576" spans="6:8" x14ac:dyDescent="0.25">
      <c r="F576"/>
      <c r="H576"/>
    </row>
    <row r="577" spans="6:8" x14ac:dyDescent="0.25">
      <c r="F577"/>
      <c r="H577"/>
    </row>
    <row r="578" spans="6:8" x14ac:dyDescent="0.25">
      <c r="F578"/>
      <c r="H578"/>
    </row>
    <row r="579" spans="6:8" x14ac:dyDescent="0.25">
      <c r="F579"/>
      <c r="H579"/>
    </row>
    <row r="580" spans="6:8" x14ac:dyDescent="0.25">
      <c r="F580"/>
      <c r="H580"/>
    </row>
    <row r="581" spans="6:8" x14ac:dyDescent="0.25">
      <c r="F581"/>
      <c r="H581"/>
    </row>
    <row r="582" spans="6:8" x14ac:dyDescent="0.25">
      <c r="F582"/>
      <c r="H582"/>
    </row>
    <row r="583" spans="6:8" x14ac:dyDescent="0.25">
      <c r="F583"/>
      <c r="H583"/>
    </row>
    <row r="584" spans="6:8" x14ac:dyDescent="0.25">
      <c r="F584"/>
      <c r="H584"/>
    </row>
    <row r="585" spans="6:8" x14ac:dyDescent="0.25">
      <c r="F585"/>
      <c r="H585"/>
    </row>
    <row r="586" spans="6:8" x14ac:dyDescent="0.25">
      <c r="F586"/>
      <c r="H586"/>
    </row>
    <row r="587" spans="6:8" x14ac:dyDescent="0.25">
      <c r="F587"/>
      <c r="H587"/>
    </row>
    <row r="588" spans="6:8" x14ac:dyDescent="0.25">
      <c r="F588"/>
      <c r="H588"/>
    </row>
    <row r="589" spans="6:8" x14ac:dyDescent="0.25">
      <c r="F589"/>
      <c r="H589"/>
    </row>
    <row r="590" spans="6:8" x14ac:dyDescent="0.25">
      <c r="F590"/>
      <c r="H590"/>
    </row>
    <row r="591" spans="6:8" x14ac:dyDescent="0.25">
      <c r="F591"/>
      <c r="H591"/>
    </row>
    <row r="592" spans="6:8" x14ac:dyDescent="0.25">
      <c r="F592"/>
      <c r="H592"/>
    </row>
    <row r="593" spans="6:8" x14ac:dyDescent="0.25">
      <c r="F593"/>
      <c r="H593"/>
    </row>
    <row r="594" spans="6:8" x14ac:dyDescent="0.25">
      <c r="F594"/>
      <c r="H594"/>
    </row>
    <row r="595" spans="6:8" x14ac:dyDescent="0.25">
      <c r="F595"/>
      <c r="H595"/>
    </row>
    <row r="596" spans="6:8" x14ac:dyDescent="0.25">
      <c r="F596"/>
      <c r="H596"/>
    </row>
    <row r="597" spans="6:8" x14ac:dyDescent="0.25">
      <c r="F597"/>
      <c r="H597"/>
    </row>
    <row r="598" spans="6:8" x14ac:dyDescent="0.25">
      <c r="F598"/>
      <c r="H598"/>
    </row>
    <row r="599" spans="6:8" x14ac:dyDescent="0.25">
      <c r="F599"/>
      <c r="H599"/>
    </row>
    <row r="600" spans="6:8" x14ac:dyDescent="0.25">
      <c r="F600"/>
      <c r="H600"/>
    </row>
    <row r="601" spans="6:8" x14ac:dyDescent="0.25">
      <c r="F601"/>
      <c r="H601"/>
    </row>
    <row r="602" spans="6:8" x14ac:dyDescent="0.25">
      <c r="F602"/>
      <c r="H602"/>
    </row>
    <row r="603" spans="6:8" x14ac:dyDescent="0.25">
      <c r="F603"/>
      <c r="H603"/>
    </row>
    <row r="604" spans="6:8" x14ac:dyDescent="0.25">
      <c r="F604"/>
      <c r="H604"/>
    </row>
    <row r="605" spans="6:8" x14ac:dyDescent="0.25">
      <c r="F605"/>
      <c r="H605"/>
    </row>
    <row r="606" spans="6:8" x14ac:dyDescent="0.25">
      <c r="F606"/>
      <c r="H606"/>
    </row>
    <row r="607" spans="6:8" x14ac:dyDescent="0.25">
      <c r="F607"/>
      <c r="H607"/>
    </row>
    <row r="608" spans="6:8" x14ac:dyDescent="0.25">
      <c r="F608"/>
      <c r="H608"/>
    </row>
    <row r="609" spans="6:8" x14ac:dyDescent="0.25">
      <c r="F609"/>
      <c r="H609"/>
    </row>
    <row r="610" spans="6:8" x14ac:dyDescent="0.25">
      <c r="F610"/>
      <c r="H610"/>
    </row>
    <row r="611" spans="6:8" x14ac:dyDescent="0.25">
      <c r="F611"/>
      <c r="H611"/>
    </row>
    <row r="612" spans="6:8" x14ac:dyDescent="0.25">
      <c r="F612"/>
      <c r="H612"/>
    </row>
    <row r="613" spans="6:8" x14ac:dyDescent="0.25">
      <c r="F613"/>
      <c r="H613"/>
    </row>
    <row r="614" spans="6:8" x14ac:dyDescent="0.25">
      <c r="F614"/>
      <c r="H614"/>
    </row>
    <row r="615" spans="6:8" x14ac:dyDescent="0.25">
      <c r="F615"/>
      <c r="H615"/>
    </row>
    <row r="616" spans="6:8" x14ac:dyDescent="0.25">
      <c r="F616"/>
      <c r="H616"/>
    </row>
    <row r="617" spans="6:8" x14ac:dyDescent="0.25">
      <c r="F617"/>
      <c r="H617"/>
    </row>
    <row r="618" spans="6:8" x14ac:dyDescent="0.25">
      <c r="F618"/>
      <c r="H618"/>
    </row>
    <row r="619" spans="6:8" x14ac:dyDescent="0.25">
      <c r="F619"/>
      <c r="H619"/>
    </row>
    <row r="620" spans="6:8" x14ac:dyDescent="0.25">
      <c r="F620"/>
      <c r="H620"/>
    </row>
    <row r="621" spans="6:8" x14ac:dyDescent="0.25">
      <c r="F621"/>
      <c r="H621"/>
    </row>
    <row r="622" spans="6:8" x14ac:dyDescent="0.25">
      <c r="F622"/>
      <c r="H622"/>
    </row>
    <row r="623" spans="6:8" x14ac:dyDescent="0.25">
      <c r="F623"/>
      <c r="H623"/>
    </row>
    <row r="624" spans="6:8" x14ac:dyDescent="0.25">
      <c r="F624"/>
      <c r="H624"/>
    </row>
    <row r="625" spans="6:8" x14ac:dyDescent="0.25">
      <c r="F625"/>
      <c r="H625"/>
    </row>
    <row r="626" spans="6:8" x14ac:dyDescent="0.25">
      <c r="F626"/>
      <c r="H626"/>
    </row>
    <row r="627" spans="6:8" x14ac:dyDescent="0.25">
      <c r="F627"/>
      <c r="H627"/>
    </row>
    <row r="628" spans="6:8" x14ac:dyDescent="0.25">
      <c r="F628"/>
      <c r="H628"/>
    </row>
    <row r="629" spans="6:8" x14ac:dyDescent="0.25">
      <c r="F629"/>
      <c r="H629"/>
    </row>
    <row r="630" spans="6:8" x14ac:dyDescent="0.25">
      <c r="F630"/>
      <c r="H630"/>
    </row>
    <row r="631" spans="6:8" x14ac:dyDescent="0.25">
      <c r="F631"/>
      <c r="H631"/>
    </row>
    <row r="632" spans="6:8" x14ac:dyDescent="0.25">
      <c r="F632"/>
      <c r="H632"/>
    </row>
    <row r="633" spans="6:8" x14ac:dyDescent="0.25">
      <c r="F633"/>
      <c r="H633"/>
    </row>
    <row r="634" spans="6:8" x14ac:dyDescent="0.25">
      <c r="F634"/>
      <c r="H634"/>
    </row>
    <row r="635" spans="6:8" x14ac:dyDescent="0.25">
      <c r="F635"/>
      <c r="H635"/>
    </row>
    <row r="636" spans="6:8" x14ac:dyDescent="0.25">
      <c r="F636"/>
      <c r="H636"/>
    </row>
    <row r="637" spans="6:8" x14ac:dyDescent="0.25">
      <c r="F637"/>
      <c r="H637"/>
    </row>
    <row r="638" spans="6:8" x14ac:dyDescent="0.25">
      <c r="F638"/>
      <c r="H638"/>
    </row>
    <row r="639" spans="6:8" x14ac:dyDescent="0.25">
      <c r="F639"/>
      <c r="H639"/>
    </row>
    <row r="640" spans="6:8" x14ac:dyDescent="0.25">
      <c r="F640"/>
      <c r="H640"/>
    </row>
    <row r="641" spans="6:8" x14ac:dyDescent="0.25">
      <c r="F641"/>
      <c r="H641"/>
    </row>
    <row r="642" spans="6:8" x14ac:dyDescent="0.25">
      <c r="F642"/>
      <c r="H642"/>
    </row>
    <row r="643" spans="6:8" x14ac:dyDescent="0.25">
      <c r="F643"/>
      <c r="H643"/>
    </row>
    <row r="644" spans="6:8" x14ac:dyDescent="0.25">
      <c r="F644"/>
      <c r="H644"/>
    </row>
    <row r="645" spans="6:8" x14ac:dyDescent="0.25">
      <c r="F645"/>
      <c r="H645"/>
    </row>
    <row r="646" spans="6:8" x14ac:dyDescent="0.25">
      <c r="F646"/>
      <c r="H646"/>
    </row>
    <row r="647" spans="6:8" x14ac:dyDescent="0.25">
      <c r="F647"/>
      <c r="H647"/>
    </row>
    <row r="648" spans="6:8" x14ac:dyDescent="0.25">
      <c r="F648"/>
      <c r="H648"/>
    </row>
    <row r="649" spans="6:8" x14ac:dyDescent="0.25">
      <c r="F649"/>
      <c r="H649"/>
    </row>
    <row r="650" spans="6:8" x14ac:dyDescent="0.25">
      <c r="F650"/>
      <c r="H650"/>
    </row>
    <row r="651" spans="6:8" x14ac:dyDescent="0.25">
      <c r="F651"/>
      <c r="H651"/>
    </row>
    <row r="652" spans="6:8" x14ac:dyDescent="0.25">
      <c r="F652"/>
      <c r="H652"/>
    </row>
    <row r="653" spans="6:8" x14ac:dyDescent="0.25">
      <c r="F653"/>
      <c r="H653"/>
    </row>
    <row r="654" spans="6:8" x14ac:dyDescent="0.25">
      <c r="F654"/>
      <c r="H654"/>
    </row>
    <row r="655" spans="6:8" x14ac:dyDescent="0.25">
      <c r="F655"/>
      <c r="H655"/>
    </row>
    <row r="656" spans="6:8" x14ac:dyDescent="0.25">
      <c r="F656"/>
      <c r="H656"/>
    </row>
    <row r="657" spans="6:8" x14ac:dyDescent="0.25">
      <c r="F657"/>
      <c r="H657"/>
    </row>
    <row r="658" spans="6:8" x14ac:dyDescent="0.25">
      <c r="F658"/>
      <c r="H658"/>
    </row>
    <row r="659" spans="6:8" x14ac:dyDescent="0.25">
      <c r="F659"/>
      <c r="H659"/>
    </row>
    <row r="660" spans="6:8" x14ac:dyDescent="0.25">
      <c r="F660"/>
      <c r="H660"/>
    </row>
    <row r="661" spans="6:8" x14ac:dyDescent="0.25">
      <c r="F661"/>
      <c r="H661"/>
    </row>
    <row r="662" spans="6:8" x14ac:dyDescent="0.25">
      <c r="F662"/>
      <c r="H662"/>
    </row>
    <row r="663" spans="6:8" x14ac:dyDescent="0.25">
      <c r="F663"/>
      <c r="H663"/>
    </row>
    <row r="664" spans="6:8" x14ac:dyDescent="0.25">
      <c r="F664"/>
      <c r="H664"/>
    </row>
    <row r="665" spans="6:8" x14ac:dyDescent="0.25">
      <c r="F665"/>
      <c r="H665"/>
    </row>
    <row r="666" spans="6:8" x14ac:dyDescent="0.25">
      <c r="F666"/>
      <c r="H666"/>
    </row>
    <row r="667" spans="6:8" x14ac:dyDescent="0.25">
      <c r="F667"/>
      <c r="H667"/>
    </row>
    <row r="668" spans="6:8" x14ac:dyDescent="0.25">
      <c r="F668"/>
      <c r="H668"/>
    </row>
    <row r="669" spans="6:8" x14ac:dyDescent="0.25">
      <c r="F669"/>
      <c r="H669"/>
    </row>
    <row r="670" spans="6:8" x14ac:dyDescent="0.25">
      <c r="F670"/>
      <c r="H670"/>
    </row>
    <row r="671" spans="6:8" x14ac:dyDescent="0.25">
      <c r="F671"/>
      <c r="H671"/>
    </row>
    <row r="672" spans="6:8" x14ac:dyDescent="0.25">
      <c r="F672"/>
      <c r="H672"/>
    </row>
    <row r="673" spans="6:8" x14ac:dyDescent="0.25">
      <c r="F673"/>
      <c r="H673"/>
    </row>
    <row r="674" spans="6:8" x14ac:dyDescent="0.25">
      <c r="F674"/>
      <c r="H674"/>
    </row>
    <row r="675" spans="6:8" x14ac:dyDescent="0.25">
      <c r="F675"/>
      <c r="H675"/>
    </row>
    <row r="676" spans="6:8" x14ac:dyDescent="0.25">
      <c r="F676"/>
      <c r="H676"/>
    </row>
    <row r="677" spans="6:8" x14ac:dyDescent="0.25">
      <c r="F677"/>
      <c r="H677"/>
    </row>
    <row r="678" spans="6:8" x14ac:dyDescent="0.25">
      <c r="F678"/>
      <c r="H678"/>
    </row>
    <row r="679" spans="6:8" x14ac:dyDescent="0.25">
      <c r="F679"/>
      <c r="H679"/>
    </row>
    <row r="680" spans="6:8" x14ac:dyDescent="0.25">
      <c r="F680"/>
      <c r="H680"/>
    </row>
    <row r="681" spans="6:8" x14ac:dyDescent="0.25">
      <c r="F681"/>
      <c r="H681"/>
    </row>
    <row r="682" spans="6:8" x14ac:dyDescent="0.25">
      <c r="F682"/>
      <c r="H682"/>
    </row>
    <row r="683" spans="6:8" x14ac:dyDescent="0.25">
      <c r="F683"/>
      <c r="H683"/>
    </row>
    <row r="684" spans="6:8" x14ac:dyDescent="0.25">
      <c r="F684"/>
      <c r="H684"/>
    </row>
    <row r="685" spans="6:8" x14ac:dyDescent="0.25">
      <c r="F685"/>
      <c r="H685"/>
    </row>
    <row r="686" spans="6:8" x14ac:dyDescent="0.25">
      <c r="F686"/>
      <c r="H686"/>
    </row>
    <row r="687" spans="6:8" x14ac:dyDescent="0.25">
      <c r="F687"/>
      <c r="H687"/>
    </row>
    <row r="688" spans="6:8" x14ac:dyDescent="0.25">
      <c r="F688"/>
      <c r="H688"/>
    </row>
    <row r="689" spans="6:8" x14ac:dyDescent="0.25">
      <c r="F689"/>
      <c r="H689"/>
    </row>
    <row r="690" spans="6:8" x14ac:dyDescent="0.25">
      <c r="F690"/>
      <c r="H690"/>
    </row>
    <row r="691" spans="6:8" x14ac:dyDescent="0.25">
      <c r="F691"/>
      <c r="H691"/>
    </row>
    <row r="692" spans="6:8" x14ac:dyDescent="0.25">
      <c r="F692"/>
      <c r="H692"/>
    </row>
    <row r="693" spans="6:8" x14ac:dyDescent="0.25">
      <c r="F693"/>
      <c r="H693"/>
    </row>
    <row r="694" spans="6:8" x14ac:dyDescent="0.25">
      <c r="F694"/>
      <c r="H694"/>
    </row>
    <row r="695" spans="6:8" x14ac:dyDescent="0.25">
      <c r="F695"/>
      <c r="H695"/>
    </row>
    <row r="696" spans="6:8" x14ac:dyDescent="0.25">
      <c r="F696"/>
      <c r="H696"/>
    </row>
    <row r="697" spans="6:8" x14ac:dyDescent="0.25">
      <c r="F697"/>
      <c r="H697"/>
    </row>
    <row r="698" spans="6:8" x14ac:dyDescent="0.25">
      <c r="F698"/>
      <c r="H698"/>
    </row>
    <row r="699" spans="6:8" x14ac:dyDescent="0.25">
      <c r="F699"/>
      <c r="H699"/>
    </row>
    <row r="700" spans="6:8" x14ac:dyDescent="0.25">
      <c r="F700"/>
      <c r="H700"/>
    </row>
    <row r="701" spans="6:8" x14ac:dyDescent="0.25">
      <c r="F701"/>
      <c r="H701"/>
    </row>
    <row r="702" spans="6:8" x14ac:dyDescent="0.25">
      <c r="F702"/>
      <c r="H702"/>
    </row>
    <row r="703" spans="6:8" x14ac:dyDescent="0.25">
      <c r="F703"/>
      <c r="H703"/>
    </row>
    <row r="704" spans="6:8" x14ac:dyDescent="0.25">
      <c r="F704"/>
      <c r="H704"/>
    </row>
    <row r="705" spans="6:8" x14ac:dyDescent="0.25">
      <c r="F705"/>
      <c r="H705"/>
    </row>
    <row r="706" spans="6:8" x14ac:dyDescent="0.25">
      <c r="F706"/>
      <c r="H706"/>
    </row>
    <row r="707" spans="6:8" x14ac:dyDescent="0.25">
      <c r="F707"/>
      <c r="H707"/>
    </row>
    <row r="708" spans="6:8" x14ac:dyDescent="0.25">
      <c r="F708"/>
      <c r="H708"/>
    </row>
    <row r="709" spans="6:8" x14ac:dyDescent="0.25">
      <c r="F709"/>
      <c r="H709"/>
    </row>
    <row r="710" spans="6:8" x14ac:dyDescent="0.25">
      <c r="F710"/>
      <c r="H710"/>
    </row>
    <row r="711" spans="6:8" x14ac:dyDescent="0.25">
      <c r="F711"/>
      <c r="H711"/>
    </row>
    <row r="712" spans="6:8" x14ac:dyDescent="0.25">
      <c r="F712"/>
      <c r="H712"/>
    </row>
    <row r="713" spans="6:8" x14ac:dyDescent="0.25">
      <c r="F713"/>
      <c r="H713"/>
    </row>
    <row r="714" spans="6:8" x14ac:dyDescent="0.25">
      <c r="F714"/>
      <c r="H714"/>
    </row>
    <row r="715" spans="6:8" x14ac:dyDescent="0.25">
      <c r="F715"/>
      <c r="H715"/>
    </row>
    <row r="716" spans="6:8" x14ac:dyDescent="0.25">
      <c r="F716"/>
      <c r="H716"/>
    </row>
    <row r="717" spans="6:8" x14ac:dyDescent="0.25">
      <c r="F717"/>
      <c r="H717"/>
    </row>
    <row r="718" spans="6:8" x14ac:dyDescent="0.25">
      <c r="F718"/>
      <c r="H718"/>
    </row>
    <row r="719" spans="6:8" x14ac:dyDescent="0.25">
      <c r="F719"/>
      <c r="H719"/>
    </row>
    <row r="720" spans="6:8" x14ac:dyDescent="0.25">
      <c r="F720"/>
      <c r="H720"/>
    </row>
    <row r="721" spans="6:12" x14ac:dyDescent="0.25">
      <c r="F721"/>
      <c r="H721"/>
    </row>
    <row r="722" spans="6:12" x14ac:dyDescent="0.25">
      <c r="F722"/>
      <c r="H722"/>
    </row>
    <row r="723" spans="6:12" x14ac:dyDescent="0.25">
      <c r="F723"/>
      <c r="H723"/>
    </row>
    <row r="724" spans="6:12" x14ac:dyDescent="0.25">
      <c r="F724"/>
      <c r="H724"/>
    </row>
    <row r="725" spans="6:12" x14ac:dyDescent="0.25">
      <c r="F725"/>
      <c r="H725"/>
    </row>
    <row r="726" spans="6:12" x14ac:dyDescent="0.25">
      <c r="F726"/>
      <c r="H726"/>
    </row>
    <row r="727" spans="6:12" x14ac:dyDescent="0.25">
      <c r="F727"/>
      <c r="H727"/>
      <c r="L727" s="2"/>
    </row>
    <row r="728" spans="6:12" x14ac:dyDescent="0.25">
      <c r="F728"/>
      <c r="H728"/>
    </row>
    <row r="729" spans="6:12" x14ac:dyDescent="0.25">
      <c r="F729"/>
      <c r="H729"/>
    </row>
    <row r="730" spans="6:12" x14ac:dyDescent="0.25">
      <c r="F730"/>
      <c r="H730"/>
    </row>
    <row r="731" spans="6:12" x14ac:dyDescent="0.25">
      <c r="F731"/>
      <c r="H731"/>
    </row>
    <row r="732" spans="6:12" x14ac:dyDescent="0.25">
      <c r="F732"/>
      <c r="H732"/>
    </row>
    <row r="733" spans="6:12" x14ac:dyDescent="0.25">
      <c r="F733"/>
      <c r="H733"/>
    </row>
    <row r="734" spans="6:12" x14ac:dyDescent="0.25">
      <c r="F734"/>
      <c r="H734"/>
    </row>
    <row r="735" spans="6:12" x14ac:dyDescent="0.25">
      <c r="F735"/>
      <c r="H735"/>
    </row>
    <row r="736" spans="6:12" x14ac:dyDescent="0.25">
      <c r="F736"/>
      <c r="H736"/>
    </row>
    <row r="737" spans="6:8" x14ac:dyDescent="0.25">
      <c r="F737"/>
      <c r="H737"/>
    </row>
    <row r="738" spans="6:8" x14ac:dyDescent="0.25">
      <c r="F738"/>
      <c r="H738"/>
    </row>
    <row r="739" spans="6:8" x14ac:dyDescent="0.25">
      <c r="F739"/>
      <c r="H739"/>
    </row>
    <row r="740" spans="6:8" x14ac:dyDescent="0.25">
      <c r="F740"/>
      <c r="H740"/>
    </row>
    <row r="741" spans="6:8" x14ac:dyDescent="0.25">
      <c r="F741"/>
      <c r="H741"/>
    </row>
    <row r="742" spans="6:8" x14ac:dyDescent="0.25">
      <c r="F742"/>
      <c r="H742"/>
    </row>
    <row r="743" spans="6:8" x14ac:dyDescent="0.25">
      <c r="F743"/>
      <c r="H743"/>
    </row>
    <row r="744" spans="6:8" x14ac:dyDescent="0.25">
      <c r="F744"/>
      <c r="H744"/>
    </row>
    <row r="745" spans="6:8" x14ac:dyDescent="0.25">
      <c r="F745"/>
      <c r="H745"/>
    </row>
    <row r="746" spans="6:8" x14ac:dyDescent="0.25">
      <c r="F746"/>
      <c r="H746"/>
    </row>
    <row r="747" spans="6:8" x14ac:dyDescent="0.25">
      <c r="F747"/>
      <c r="H747"/>
    </row>
    <row r="748" spans="6:8" x14ac:dyDescent="0.25">
      <c r="F748"/>
      <c r="H748"/>
    </row>
    <row r="749" spans="6:8" x14ac:dyDescent="0.25">
      <c r="F749"/>
      <c r="H749"/>
    </row>
    <row r="750" spans="6:8" x14ac:dyDescent="0.25">
      <c r="F750"/>
      <c r="H750"/>
    </row>
    <row r="751" spans="6:8" x14ac:dyDescent="0.25">
      <c r="F751"/>
      <c r="H751"/>
    </row>
    <row r="752" spans="6:8" x14ac:dyDescent="0.25">
      <c r="F752"/>
      <c r="H752"/>
    </row>
    <row r="753" spans="6:8" x14ac:dyDescent="0.25">
      <c r="F753"/>
      <c r="H753"/>
    </row>
    <row r="754" spans="6:8" x14ac:dyDescent="0.25">
      <c r="F754"/>
      <c r="H754"/>
    </row>
    <row r="755" spans="6:8" x14ac:dyDescent="0.25">
      <c r="F755"/>
      <c r="H755"/>
    </row>
    <row r="756" spans="6:8" x14ac:dyDescent="0.25">
      <c r="F756"/>
      <c r="H756"/>
    </row>
    <row r="757" spans="6:8" x14ac:dyDescent="0.25">
      <c r="F757"/>
      <c r="H757"/>
    </row>
    <row r="758" spans="6:8" x14ac:dyDescent="0.25">
      <c r="F758"/>
      <c r="H758"/>
    </row>
    <row r="759" spans="6:8" x14ac:dyDescent="0.25">
      <c r="F759"/>
      <c r="H759"/>
    </row>
    <row r="760" spans="6:8" x14ac:dyDescent="0.25">
      <c r="F760"/>
      <c r="H760"/>
    </row>
    <row r="761" spans="6:8" x14ac:dyDescent="0.25">
      <c r="F761"/>
      <c r="H761"/>
    </row>
    <row r="762" spans="6:8" x14ac:dyDescent="0.25">
      <c r="F762"/>
      <c r="H762"/>
    </row>
    <row r="763" spans="6:8" x14ac:dyDescent="0.25">
      <c r="F763"/>
      <c r="H763"/>
    </row>
    <row r="764" spans="6:8" x14ac:dyDescent="0.25">
      <c r="F764"/>
      <c r="H764"/>
    </row>
    <row r="765" spans="6:8" x14ac:dyDescent="0.25">
      <c r="F765"/>
      <c r="H765"/>
    </row>
    <row r="766" spans="6:8" x14ac:dyDescent="0.25">
      <c r="F766"/>
      <c r="H766"/>
    </row>
    <row r="767" spans="6:8" x14ac:dyDescent="0.25">
      <c r="F767"/>
      <c r="H767"/>
    </row>
    <row r="768" spans="6:8" x14ac:dyDescent="0.25">
      <c r="F768"/>
      <c r="H768"/>
    </row>
    <row r="769" spans="6:8" x14ac:dyDescent="0.25">
      <c r="F769"/>
      <c r="H769"/>
    </row>
    <row r="770" spans="6:8" x14ac:dyDescent="0.25">
      <c r="F770"/>
      <c r="H770"/>
    </row>
    <row r="771" spans="6:8" x14ac:dyDescent="0.25">
      <c r="F771"/>
      <c r="H771"/>
    </row>
    <row r="772" spans="6:8" x14ac:dyDescent="0.25">
      <c r="F772"/>
      <c r="H772"/>
    </row>
    <row r="773" spans="6:8" x14ac:dyDescent="0.25">
      <c r="F773"/>
      <c r="H773"/>
    </row>
    <row r="774" spans="6:8" x14ac:dyDescent="0.25">
      <c r="F774"/>
      <c r="H774"/>
    </row>
    <row r="775" spans="6:8" x14ac:dyDescent="0.25">
      <c r="F775"/>
      <c r="H775"/>
    </row>
    <row r="776" spans="6:8" x14ac:dyDescent="0.25">
      <c r="F776"/>
      <c r="H776"/>
    </row>
    <row r="777" spans="6:8" x14ac:dyDescent="0.25">
      <c r="F777"/>
      <c r="H777"/>
    </row>
    <row r="778" spans="6:8" x14ac:dyDescent="0.25">
      <c r="F778"/>
      <c r="H778"/>
    </row>
    <row r="779" spans="6:8" x14ac:dyDescent="0.25">
      <c r="F779"/>
      <c r="H779"/>
    </row>
    <row r="780" spans="6:8" x14ac:dyDescent="0.25">
      <c r="F780"/>
      <c r="H780"/>
    </row>
    <row r="781" spans="6:8" x14ac:dyDescent="0.25">
      <c r="F781"/>
      <c r="H781"/>
    </row>
    <row r="782" spans="6:8" x14ac:dyDescent="0.25">
      <c r="F782"/>
      <c r="H782"/>
    </row>
    <row r="783" spans="6:8" x14ac:dyDescent="0.25">
      <c r="F783"/>
      <c r="H783"/>
    </row>
    <row r="784" spans="6:8" x14ac:dyDescent="0.25">
      <c r="F784"/>
      <c r="H784"/>
    </row>
    <row r="785" spans="6:8" x14ac:dyDescent="0.25">
      <c r="F785"/>
      <c r="H785"/>
    </row>
    <row r="786" spans="6:8" x14ac:dyDescent="0.25">
      <c r="F786"/>
      <c r="H786"/>
    </row>
    <row r="787" spans="6:8" x14ac:dyDescent="0.25">
      <c r="F787"/>
      <c r="H787"/>
    </row>
    <row r="788" spans="6:8" x14ac:dyDescent="0.25">
      <c r="F788"/>
      <c r="H788"/>
    </row>
    <row r="789" spans="6:8" x14ac:dyDescent="0.25">
      <c r="F789"/>
      <c r="H789"/>
    </row>
    <row r="790" spans="6:8" x14ac:dyDescent="0.25">
      <c r="F790"/>
      <c r="H790"/>
    </row>
    <row r="791" spans="6:8" x14ac:dyDescent="0.25">
      <c r="F791"/>
      <c r="H791"/>
    </row>
    <row r="792" spans="6:8" x14ac:dyDescent="0.25">
      <c r="F792"/>
      <c r="H792"/>
    </row>
    <row r="793" spans="6:8" x14ac:dyDescent="0.25">
      <c r="F793"/>
      <c r="H793"/>
    </row>
    <row r="794" spans="6:8" x14ac:dyDescent="0.25">
      <c r="F794"/>
      <c r="H794"/>
    </row>
    <row r="795" spans="6:8" x14ac:dyDescent="0.25">
      <c r="F795"/>
      <c r="H795"/>
    </row>
    <row r="796" spans="6:8" x14ac:dyDescent="0.25">
      <c r="F796"/>
      <c r="H796"/>
    </row>
    <row r="797" spans="6:8" x14ac:dyDescent="0.25">
      <c r="F797"/>
      <c r="H797"/>
    </row>
    <row r="798" spans="6:8" x14ac:dyDescent="0.25">
      <c r="F798"/>
      <c r="H798"/>
    </row>
    <row r="799" spans="6:8" x14ac:dyDescent="0.25">
      <c r="F799"/>
      <c r="H799"/>
    </row>
    <row r="800" spans="6:8" x14ac:dyDescent="0.25">
      <c r="F800"/>
      <c r="H800"/>
    </row>
    <row r="801" spans="6:8" x14ac:dyDescent="0.25">
      <c r="F801"/>
      <c r="H801"/>
    </row>
    <row r="802" spans="6:8" x14ac:dyDescent="0.25">
      <c r="F802"/>
      <c r="H802"/>
    </row>
    <row r="803" spans="6:8" x14ac:dyDescent="0.25">
      <c r="F803"/>
      <c r="H803"/>
    </row>
    <row r="804" spans="6:8" x14ac:dyDescent="0.25">
      <c r="F804"/>
      <c r="H804"/>
    </row>
    <row r="805" spans="6:8" x14ac:dyDescent="0.25">
      <c r="F805"/>
      <c r="H805"/>
    </row>
    <row r="806" spans="6:8" x14ac:dyDescent="0.25">
      <c r="F806"/>
      <c r="H806"/>
    </row>
    <row r="807" spans="6:8" x14ac:dyDescent="0.25">
      <c r="F807"/>
      <c r="H807"/>
    </row>
    <row r="808" spans="6:8" x14ac:dyDescent="0.25">
      <c r="F808"/>
      <c r="H808"/>
    </row>
    <row r="809" spans="6:8" x14ac:dyDescent="0.25">
      <c r="F809"/>
      <c r="H809"/>
    </row>
    <row r="810" spans="6:8" x14ac:dyDescent="0.25">
      <c r="F810"/>
      <c r="H810"/>
    </row>
    <row r="811" spans="6:8" x14ac:dyDescent="0.25">
      <c r="F811"/>
      <c r="H811"/>
    </row>
    <row r="812" spans="6:8" x14ac:dyDescent="0.25">
      <c r="F812"/>
      <c r="H812"/>
    </row>
    <row r="813" spans="6:8" x14ac:dyDescent="0.25">
      <c r="F813"/>
      <c r="H813"/>
    </row>
    <row r="814" spans="6:8" x14ac:dyDescent="0.25">
      <c r="F814"/>
      <c r="H814"/>
    </row>
    <row r="815" spans="6:8" x14ac:dyDescent="0.25">
      <c r="F815"/>
      <c r="H815"/>
    </row>
    <row r="816" spans="6:8" x14ac:dyDescent="0.25">
      <c r="F816"/>
      <c r="H816"/>
    </row>
    <row r="817" spans="6:8" x14ac:dyDescent="0.25">
      <c r="F817"/>
      <c r="H817"/>
    </row>
    <row r="818" spans="6:8" x14ac:dyDescent="0.25">
      <c r="F818"/>
      <c r="H818"/>
    </row>
    <row r="819" spans="6:8" x14ac:dyDescent="0.25">
      <c r="F819"/>
      <c r="H819"/>
    </row>
    <row r="820" spans="6:8" x14ac:dyDescent="0.25">
      <c r="F820"/>
      <c r="H820"/>
    </row>
    <row r="821" spans="6:8" x14ac:dyDescent="0.25">
      <c r="F821"/>
      <c r="H821"/>
    </row>
    <row r="822" spans="6:8" x14ac:dyDescent="0.25">
      <c r="F822"/>
      <c r="H822"/>
    </row>
    <row r="823" spans="6:8" x14ac:dyDescent="0.25">
      <c r="F823"/>
      <c r="H823"/>
    </row>
    <row r="824" spans="6:8" x14ac:dyDescent="0.25">
      <c r="F824"/>
      <c r="H824"/>
    </row>
    <row r="825" spans="6:8" x14ac:dyDescent="0.25">
      <c r="F825"/>
      <c r="H825"/>
    </row>
    <row r="826" spans="6:8" x14ac:dyDescent="0.25">
      <c r="F826"/>
      <c r="H826"/>
    </row>
    <row r="827" spans="6:8" x14ac:dyDescent="0.25">
      <c r="F827"/>
      <c r="H827"/>
    </row>
    <row r="828" spans="6:8" x14ac:dyDescent="0.25">
      <c r="F828"/>
      <c r="H828"/>
    </row>
    <row r="829" spans="6:8" x14ac:dyDescent="0.25">
      <c r="F829"/>
      <c r="H829"/>
    </row>
    <row r="830" spans="6:8" x14ac:dyDescent="0.25">
      <c r="F830"/>
      <c r="H830"/>
    </row>
    <row r="831" spans="6:8" x14ac:dyDescent="0.25">
      <c r="F831"/>
      <c r="H831"/>
    </row>
    <row r="832" spans="6:8" x14ac:dyDescent="0.25">
      <c r="F832"/>
      <c r="H832"/>
    </row>
    <row r="833" spans="6:8" x14ac:dyDescent="0.25">
      <c r="F833"/>
      <c r="H833"/>
    </row>
    <row r="834" spans="6:8" x14ac:dyDescent="0.25">
      <c r="F834"/>
      <c r="H834"/>
    </row>
    <row r="835" spans="6:8" x14ac:dyDescent="0.25">
      <c r="F835"/>
      <c r="H835"/>
    </row>
    <row r="836" spans="6:8" x14ac:dyDescent="0.25">
      <c r="F836"/>
      <c r="H836"/>
    </row>
    <row r="837" spans="6:8" x14ac:dyDescent="0.25">
      <c r="F837"/>
      <c r="H837"/>
    </row>
    <row r="838" spans="6:8" x14ac:dyDescent="0.25">
      <c r="F838"/>
      <c r="H838"/>
    </row>
    <row r="839" spans="6:8" x14ac:dyDescent="0.25">
      <c r="F839"/>
      <c r="H839"/>
    </row>
    <row r="840" spans="6:8" x14ac:dyDescent="0.25">
      <c r="F840"/>
      <c r="H840"/>
    </row>
    <row r="841" spans="6:8" x14ac:dyDescent="0.25">
      <c r="F841"/>
      <c r="H841"/>
    </row>
    <row r="842" spans="6:8" x14ac:dyDescent="0.25">
      <c r="F842"/>
      <c r="H842"/>
    </row>
    <row r="843" spans="6:8" x14ac:dyDescent="0.25">
      <c r="F843"/>
      <c r="H843"/>
    </row>
    <row r="844" spans="6:8" x14ac:dyDescent="0.25">
      <c r="F844"/>
      <c r="H844"/>
    </row>
    <row r="845" spans="6:8" x14ac:dyDescent="0.25">
      <c r="F845"/>
      <c r="H845"/>
    </row>
    <row r="846" spans="6:8" x14ac:dyDescent="0.25">
      <c r="F846"/>
      <c r="H846"/>
    </row>
    <row r="847" spans="6:8" x14ac:dyDescent="0.25">
      <c r="F847"/>
      <c r="H847"/>
    </row>
    <row r="848" spans="6:8" x14ac:dyDescent="0.25">
      <c r="F848"/>
      <c r="H848"/>
    </row>
    <row r="849" spans="6:8" x14ac:dyDescent="0.25">
      <c r="F849"/>
      <c r="H849"/>
    </row>
    <row r="850" spans="6:8" x14ac:dyDescent="0.25">
      <c r="F850"/>
      <c r="H850"/>
    </row>
    <row r="851" spans="6:8" x14ac:dyDescent="0.25">
      <c r="F851"/>
      <c r="H851"/>
    </row>
    <row r="852" spans="6:8" x14ac:dyDescent="0.25">
      <c r="F852"/>
      <c r="H852"/>
    </row>
    <row r="853" spans="6:8" x14ac:dyDescent="0.25">
      <c r="F853"/>
      <c r="H853"/>
    </row>
    <row r="854" spans="6:8" x14ac:dyDescent="0.25">
      <c r="F854"/>
      <c r="H854"/>
    </row>
    <row r="855" spans="6:8" x14ac:dyDescent="0.25">
      <c r="F855"/>
      <c r="H855"/>
    </row>
    <row r="856" spans="6:8" x14ac:dyDescent="0.25">
      <c r="F856"/>
      <c r="H856"/>
    </row>
    <row r="857" spans="6:8" x14ac:dyDescent="0.25">
      <c r="F857"/>
      <c r="H857"/>
    </row>
    <row r="858" spans="6:8" x14ac:dyDescent="0.25">
      <c r="F858"/>
      <c r="H858"/>
    </row>
    <row r="859" spans="6:8" x14ac:dyDescent="0.25">
      <c r="F859"/>
      <c r="H859"/>
    </row>
    <row r="860" spans="6:8" x14ac:dyDescent="0.25">
      <c r="F860"/>
      <c r="H860"/>
    </row>
    <row r="861" spans="6:8" x14ac:dyDescent="0.25">
      <c r="F861"/>
      <c r="H861"/>
    </row>
    <row r="862" spans="6:8" x14ac:dyDescent="0.25">
      <c r="F862"/>
      <c r="H862"/>
    </row>
    <row r="863" spans="6:8" x14ac:dyDescent="0.25">
      <c r="F863"/>
      <c r="H863"/>
    </row>
    <row r="864" spans="6:8" x14ac:dyDescent="0.25">
      <c r="F864"/>
      <c r="H864"/>
    </row>
    <row r="865" spans="6:8" x14ac:dyDescent="0.25">
      <c r="F865"/>
      <c r="H865"/>
    </row>
    <row r="866" spans="6:8" x14ac:dyDescent="0.25">
      <c r="F866"/>
      <c r="H866"/>
    </row>
    <row r="867" spans="6:8" x14ac:dyDescent="0.25">
      <c r="F867"/>
      <c r="H867"/>
    </row>
    <row r="868" spans="6:8" x14ac:dyDescent="0.25">
      <c r="F868"/>
      <c r="H868"/>
    </row>
    <row r="869" spans="6:8" x14ac:dyDescent="0.25">
      <c r="F869"/>
      <c r="H869"/>
    </row>
    <row r="870" spans="6:8" x14ac:dyDescent="0.25">
      <c r="F870"/>
      <c r="H870"/>
    </row>
    <row r="871" spans="6:8" x14ac:dyDescent="0.25">
      <c r="F871"/>
      <c r="H871"/>
    </row>
    <row r="872" spans="6:8" x14ac:dyDescent="0.25">
      <c r="F872"/>
      <c r="H872"/>
    </row>
    <row r="873" spans="6:8" x14ac:dyDescent="0.25">
      <c r="F873"/>
      <c r="H873"/>
    </row>
    <row r="874" spans="6:8" x14ac:dyDescent="0.25">
      <c r="F874"/>
      <c r="H874"/>
    </row>
    <row r="875" spans="6:8" x14ac:dyDescent="0.25">
      <c r="F875"/>
      <c r="H875"/>
    </row>
    <row r="876" spans="6:8" x14ac:dyDescent="0.25">
      <c r="F876"/>
      <c r="H876"/>
    </row>
    <row r="877" spans="6:8" x14ac:dyDescent="0.25">
      <c r="F877"/>
      <c r="H877"/>
    </row>
    <row r="878" spans="6:8" x14ac:dyDescent="0.25">
      <c r="F878"/>
      <c r="H878"/>
    </row>
    <row r="879" spans="6:8" x14ac:dyDescent="0.25">
      <c r="F879"/>
      <c r="H879"/>
    </row>
    <row r="880" spans="6:8" x14ac:dyDescent="0.25">
      <c r="F880"/>
      <c r="H880"/>
    </row>
    <row r="881" spans="6:12" x14ac:dyDescent="0.25">
      <c r="F881"/>
      <c r="H881"/>
    </row>
    <row r="882" spans="6:12" x14ac:dyDescent="0.25">
      <c r="F882"/>
      <c r="H882"/>
    </row>
    <row r="883" spans="6:12" x14ac:dyDescent="0.25">
      <c r="F883"/>
      <c r="H883"/>
    </row>
    <row r="884" spans="6:12" x14ac:dyDescent="0.25">
      <c r="F884"/>
      <c r="H884"/>
    </row>
    <row r="885" spans="6:12" x14ac:dyDescent="0.25">
      <c r="F885"/>
      <c r="H885"/>
    </row>
    <row r="886" spans="6:12" x14ac:dyDescent="0.25">
      <c r="F886"/>
      <c r="H886"/>
    </row>
    <row r="887" spans="6:12" x14ac:dyDescent="0.25">
      <c r="F887"/>
      <c r="H887"/>
    </row>
    <row r="888" spans="6:12" x14ac:dyDescent="0.25">
      <c r="F888"/>
      <c r="H888"/>
    </row>
    <row r="889" spans="6:12" x14ac:dyDescent="0.25">
      <c r="F889"/>
      <c r="H889"/>
    </row>
    <row r="890" spans="6:12" x14ac:dyDescent="0.25">
      <c r="F890"/>
      <c r="H890"/>
    </row>
    <row r="891" spans="6:12" x14ac:dyDescent="0.25">
      <c r="F891"/>
      <c r="H891"/>
      <c r="L891" s="2"/>
    </row>
    <row r="892" spans="6:12" x14ac:dyDescent="0.25">
      <c r="F892"/>
      <c r="H892"/>
    </row>
    <row r="893" spans="6:12" x14ac:dyDescent="0.25">
      <c r="F893"/>
      <c r="H893"/>
    </row>
    <row r="894" spans="6:12" x14ac:dyDescent="0.25">
      <c r="F894"/>
      <c r="H894"/>
    </row>
    <row r="895" spans="6:12" x14ac:dyDescent="0.25">
      <c r="F895"/>
      <c r="H895"/>
    </row>
    <row r="896" spans="6:12" x14ac:dyDescent="0.25">
      <c r="F896"/>
      <c r="H896"/>
    </row>
    <row r="897" spans="6:8" x14ac:dyDescent="0.25">
      <c r="F897"/>
      <c r="H897"/>
    </row>
    <row r="898" spans="6:8" x14ac:dyDescent="0.25">
      <c r="F898"/>
      <c r="H898"/>
    </row>
    <row r="899" spans="6:8" x14ac:dyDescent="0.25">
      <c r="F899"/>
      <c r="H899"/>
    </row>
    <row r="900" spans="6:8" x14ac:dyDescent="0.25">
      <c r="F900"/>
      <c r="H900"/>
    </row>
    <row r="901" spans="6:8" x14ac:dyDescent="0.25">
      <c r="F901"/>
      <c r="H901"/>
    </row>
    <row r="902" spans="6:8" x14ac:dyDescent="0.25">
      <c r="F902"/>
      <c r="H902"/>
    </row>
    <row r="903" spans="6:8" x14ac:dyDescent="0.25">
      <c r="F903"/>
      <c r="H903"/>
    </row>
    <row r="904" spans="6:8" x14ac:dyDescent="0.25">
      <c r="F904"/>
      <c r="H904"/>
    </row>
    <row r="905" spans="6:8" x14ac:dyDescent="0.25">
      <c r="F905"/>
      <c r="H905"/>
    </row>
    <row r="906" spans="6:8" x14ac:dyDescent="0.25">
      <c r="F906"/>
      <c r="H906"/>
    </row>
    <row r="907" spans="6:8" x14ac:dyDescent="0.25">
      <c r="F907"/>
      <c r="H907"/>
    </row>
    <row r="908" spans="6:8" x14ac:dyDescent="0.25">
      <c r="F908"/>
      <c r="H908"/>
    </row>
    <row r="909" spans="6:8" x14ac:dyDescent="0.25">
      <c r="F909"/>
      <c r="H909"/>
    </row>
    <row r="910" spans="6:8" x14ac:dyDescent="0.25">
      <c r="F910"/>
      <c r="H910"/>
    </row>
    <row r="911" spans="6:8" x14ac:dyDescent="0.25">
      <c r="F911"/>
      <c r="H911"/>
    </row>
    <row r="912" spans="6:8" x14ac:dyDescent="0.25">
      <c r="F912"/>
      <c r="H912"/>
    </row>
    <row r="913" spans="6:8" x14ac:dyDescent="0.25">
      <c r="F913"/>
      <c r="H913"/>
    </row>
    <row r="914" spans="6:8" x14ac:dyDescent="0.25">
      <c r="F914"/>
      <c r="H914"/>
    </row>
    <row r="915" spans="6:8" x14ac:dyDescent="0.25">
      <c r="F915"/>
      <c r="H915"/>
    </row>
    <row r="916" spans="6:8" x14ac:dyDescent="0.25">
      <c r="F916"/>
      <c r="H916"/>
    </row>
    <row r="917" spans="6:8" x14ac:dyDescent="0.25">
      <c r="F917"/>
      <c r="H917"/>
    </row>
    <row r="918" spans="6:8" x14ac:dyDescent="0.25">
      <c r="F918"/>
      <c r="H918"/>
    </row>
    <row r="919" spans="6:8" x14ac:dyDescent="0.25">
      <c r="F919"/>
      <c r="H919"/>
    </row>
    <row r="920" spans="6:8" x14ac:dyDescent="0.25">
      <c r="F920"/>
      <c r="H920"/>
    </row>
    <row r="921" spans="6:8" x14ac:dyDescent="0.25">
      <c r="F921"/>
      <c r="H921"/>
    </row>
    <row r="922" spans="6:8" x14ac:dyDescent="0.25">
      <c r="F922"/>
      <c r="H922"/>
    </row>
    <row r="923" spans="6:8" x14ac:dyDescent="0.25">
      <c r="F923"/>
      <c r="H923"/>
    </row>
    <row r="924" spans="6:8" x14ac:dyDescent="0.25">
      <c r="F924"/>
      <c r="H924"/>
    </row>
    <row r="925" spans="6:8" x14ac:dyDescent="0.25">
      <c r="F925"/>
      <c r="H925"/>
    </row>
    <row r="926" spans="6:8" x14ac:dyDescent="0.25">
      <c r="F926"/>
      <c r="H926"/>
    </row>
    <row r="927" spans="6:8" x14ac:dyDescent="0.25">
      <c r="F927"/>
      <c r="H927"/>
    </row>
    <row r="928" spans="6:8" x14ac:dyDescent="0.25">
      <c r="F928"/>
      <c r="H928"/>
    </row>
    <row r="929" spans="6:8" x14ac:dyDescent="0.25">
      <c r="F929"/>
      <c r="H929"/>
    </row>
    <row r="930" spans="6:8" x14ac:dyDescent="0.25">
      <c r="F930"/>
      <c r="H930"/>
    </row>
    <row r="931" spans="6:8" x14ac:dyDescent="0.25">
      <c r="F931"/>
      <c r="H931"/>
    </row>
    <row r="932" spans="6:8" x14ac:dyDescent="0.25">
      <c r="F932"/>
      <c r="H932"/>
    </row>
    <row r="933" spans="6:8" x14ac:dyDescent="0.25">
      <c r="F933"/>
      <c r="H933"/>
    </row>
    <row r="934" spans="6:8" x14ac:dyDescent="0.25">
      <c r="F934"/>
      <c r="H934"/>
    </row>
    <row r="935" spans="6:8" x14ac:dyDescent="0.25">
      <c r="F935"/>
      <c r="H935"/>
    </row>
    <row r="936" spans="6:8" x14ac:dyDescent="0.25">
      <c r="F936"/>
      <c r="H936"/>
    </row>
    <row r="937" spans="6:8" x14ac:dyDescent="0.25">
      <c r="F937"/>
      <c r="H937"/>
    </row>
    <row r="938" spans="6:8" x14ac:dyDescent="0.25">
      <c r="F938"/>
      <c r="H938"/>
    </row>
    <row r="939" spans="6:8" x14ac:dyDescent="0.25">
      <c r="F939"/>
      <c r="H939"/>
    </row>
    <row r="940" spans="6:8" x14ac:dyDescent="0.25">
      <c r="F940"/>
      <c r="H940"/>
    </row>
    <row r="941" spans="6:8" x14ac:dyDescent="0.25">
      <c r="F941"/>
      <c r="H941"/>
    </row>
    <row r="942" spans="6:8" x14ac:dyDescent="0.25">
      <c r="F942"/>
      <c r="H942"/>
    </row>
    <row r="943" spans="6:8" x14ac:dyDescent="0.25">
      <c r="F943"/>
      <c r="H943"/>
    </row>
    <row r="944" spans="6:8" x14ac:dyDescent="0.25">
      <c r="F944"/>
      <c r="H944"/>
    </row>
    <row r="945" spans="6:12" x14ac:dyDescent="0.25">
      <c r="F945"/>
      <c r="H945"/>
    </row>
    <row r="946" spans="6:12" x14ac:dyDescent="0.25">
      <c r="F946"/>
      <c r="H946"/>
    </row>
    <row r="947" spans="6:12" x14ac:dyDescent="0.25">
      <c r="F947"/>
      <c r="H947"/>
    </row>
    <row r="948" spans="6:12" x14ac:dyDescent="0.25">
      <c r="F948"/>
      <c r="H948"/>
    </row>
    <row r="949" spans="6:12" x14ac:dyDescent="0.25">
      <c r="F949"/>
      <c r="H949"/>
    </row>
    <row r="950" spans="6:12" x14ac:dyDescent="0.25">
      <c r="F950"/>
      <c r="H950"/>
    </row>
    <row r="951" spans="6:12" x14ac:dyDescent="0.25">
      <c r="F951"/>
      <c r="H951"/>
    </row>
    <row r="952" spans="6:12" x14ac:dyDescent="0.25">
      <c r="F952"/>
      <c r="H952"/>
    </row>
    <row r="953" spans="6:12" x14ac:dyDescent="0.25">
      <c r="F953"/>
      <c r="H953"/>
    </row>
    <row r="954" spans="6:12" x14ac:dyDescent="0.25">
      <c r="F954"/>
      <c r="H954"/>
    </row>
    <row r="955" spans="6:12" x14ac:dyDescent="0.25">
      <c r="F955"/>
      <c r="H955"/>
      <c r="L955" s="2"/>
    </row>
    <row r="956" spans="6:12" x14ac:dyDescent="0.25">
      <c r="F956"/>
      <c r="H956"/>
    </row>
    <row r="957" spans="6:12" x14ac:dyDescent="0.25">
      <c r="F957"/>
      <c r="H957"/>
    </row>
    <row r="958" spans="6:12" x14ac:dyDescent="0.25">
      <c r="F958"/>
      <c r="H958"/>
    </row>
    <row r="959" spans="6:12" x14ac:dyDescent="0.25">
      <c r="F959"/>
      <c r="H959"/>
    </row>
    <row r="960" spans="6:12" x14ac:dyDescent="0.25">
      <c r="F960"/>
      <c r="H960"/>
    </row>
    <row r="961" spans="6:8" x14ac:dyDescent="0.25">
      <c r="F961"/>
      <c r="H961"/>
    </row>
    <row r="962" spans="6:8" x14ac:dyDescent="0.25">
      <c r="F962"/>
      <c r="H962"/>
    </row>
    <row r="963" spans="6:8" x14ac:dyDescent="0.25">
      <c r="F963"/>
      <c r="H963"/>
    </row>
    <row r="964" spans="6:8" x14ac:dyDescent="0.25">
      <c r="F964"/>
      <c r="H964"/>
    </row>
    <row r="965" spans="6:8" x14ac:dyDescent="0.25">
      <c r="F965"/>
      <c r="H965"/>
    </row>
    <row r="966" spans="6:8" x14ac:dyDescent="0.25">
      <c r="F966"/>
      <c r="H966"/>
    </row>
    <row r="967" spans="6:8" x14ac:dyDescent="0.25">
      <c r="F967"/>
      <c r="H967"/>
    </row>
    <row r="968" spans="6:8" x14ac:dyDescent="0.25">
      <c r="F968"/>
      <c r="H968"/>
    </row>
    <row r="969" spans="6:8" x14ac:dyDescent="0.25">
      <c r="F969"/>
      <c r="H969"/>
    </row>
    <row r="970" spans="6:8" x14ac:dyDescent="0.25">
      <c r="F970"/>
      <c r="H970"/>
    </row>
    <row r="971" spans="6:8" x14ac:dyDescent="0.25">
      <c r="F971"/>
      <c r="H971"/>
    </row>
    <row r="972" spans="6:8" x14ac:dyDescent="0.25">
      <c r="F972"/>
      <c r="H972"/>
    </row>
    <row r="973" spans="6:8" x14ac:dyDescent="0.25">
      <c r="F973"/>
      <c r="H973"/>
    </row>
    <row r="974" spans="6:8" x14ac:dyDescent="0.25">
      <c r="F974"/>
      <c r="H974"/>
    </row>
    <row r="975" spans="6:8" x14ac:dyDescent="0.25">
      <c r="F975"/>
      <c r="H975"/>
    </row>
    <row r="976" spans="6:8" x14ac:dyDescent="0.25">
      <c r="F976"/>
      <c r="H976"/>
    </row>
    <row r="977" spans="6:8" x14ac:dyDescent="0.25">
      <c r="F977"/>
      <c r="H977"/>
    </row>
    <row r="978" spans="6:8" x14ac:dyDescent="0.25">
      <c r="F978"/>
      <c r="H978"/>
    </row>
    <row r="979" spans="6:8" x14ac:dyDescent="0.25">
      <c r="F979"/>
      <c r="H979"/>
    </row>
    <row r="980" spans="6:8" x14ac:dyDescent="0.25">
      <c r="F980"/>
      <c r="H980"/>
    </row>
    <row r="981" spans="6:8" x14ac:dyDescent="0.25">
      <c r="F981"/>
      <c r="H981"/>
    </row>
    <row r="982" spans="6:8" x14ac:dyDescent="0.25">
      <c r="F982"/>
      <c r="H982"/>
    </row>
    <row r="983" spans="6:8" x14ac:dyDescent="0.25">
      <c r="F983"/>
      <c r="H983"/>
    </row>
    <row r="984" spans="6:8" x14ac:dyDescent="0.25">
      <c r="F984"/>
      <c r="H984"/>
    </row>
    <row r="985" spans="6:8" x14ac:dyDescent="0.25">
      <c r="F985"/>
      <c r="H985"/>
    </row>
    <row r="986" spans="6:8" x14ac:dyDescent="0.25">
      <c r="F986"/>
      <c r="H986"/>
    </row>
    <row r="987" spans="6:8" x14ac:dyDescent="0.25">
      <c r="F987"/>
      <c r="H987"/>
    </row>
    <row r="988" spans="6:8" x14ac:dyDescent="0.25">
      <c r="F988"/>
      <c r="H988"/>
    </row>
    <row r="989" spans="6:8" x14ac:dyDescent="0.25">
      <c r="F989"/>
      <c r="H989"/>
    </row>
    <row r="990" spans="6:8" x14ac:dyDescent="0.25">
      <c r="F990"/>
      <c r="H990"/>
    </row>
    <row r="991" spans="6:8" x14ac:dyDescent="0.25">
      <c r="F991"/>
      <c r="H991"/>
    </row>
    <row r="992" spans="6:8" x14ac:dyDescent="0.25">
      <c r="F992"/>
      <c r="H992"/>
    </row>
    <row r="993" spans="6:8" x14ac:dyDescent="0.25">
      <c r="F993"/>
      <c r="H993"/>
    </row>
    <row r="994" spans="6:8" x14ac:dyDescent="0.25">
      <c r="F994"/>
      <c r="H994"/>
    </row>
    <row r="995" spans="6:8" x14ac:dyDescent="0.25">
      <c r="F995"/>
      <c r="H995"/>
    </row>
    <row r="996" spans="6:8" x14ac:dyDescent="0.25">
      <c r="F996"/>
      <c r="H996"/>
    </row>
    <row r="997" spans="6:8" x14ac:dyDescent="0.25">
      <c r="F997"/>
      <c r="H997"/>
    </row>
    <row r="998" spans="6:8" x14ac:dyDescent="0.25">
      <c r="F998"/>
      <c r="H998"/>
    </row>
    <row r="999" spans="6:8" x14ac:dyDescent="0.25">
      <c r="F999"/>
      <c r="H999"/>
    </row>
    <row r="1000" spans="6:8" x14ac:dyDescent="0.25">
      <c r="F1000"/>
      <c r="H1000"/>
    </row>
    <row r="1001" spans="6:8" x14ac:dyDescent="0.25">
      <c r="F1001"/>
      <c r="H1001"/>
    </row>
    <row r="1002" spans="6:8" x14ac:dyDescent="0.25">
      <c r="F1002"/>
      <c r="H1002"/>
    </row>
    <row r="1003" spans="6:8" x14ac:dyDescent="0.25">
      <c r="F1003"/>
      <c r="H1003"/>
    </row>
    <row r="1004" spans="6:8" x14ac:dyDescent="0.25">
      <c r="F1004"/>
      <c r="H1004"/>
    </row>
    <row r="1005" spans="6:8" x14ac:dyDescent="0.25">
      <c r="F1005"/>
      <c r="H1005"/>
    </row>
    <row r="1006" spans="6:8" x14ac:dyDescent="0.25">
      <c r="F1006"/>
      <c r="H1006"/>
    </row>
    <row r="1007" spans="6:8" x14ac:dyDescent="0.25">
      <c r="F1007"/>
      <c r="H1007"/>
    </row>
    <row r="1008" spans="6:8" x14ac:dyDescent="0.25">
      <c r="F1008"/>
      <c r="H1008"/>
    </row>
    <row r="1009" spans="6:8" x14ac:dyDescent="0.25">
      <c r="F1009"/>
      <c r="H1009"/>
    </row>
    <row r="1010" spans="6:8" x14ac:dyDescent="0.25">
      <c r="F1010"/>
      <c r="H1010"/>
    </row>
    <row r="1011" spans="6:8" x14ac:dyDescent="0.25">
      <c r="F1011"/>
      <c r="H1011"/>
    </row>
    <row r="1012" spans="6:8" x14ac:dyDescent="0.25">
      <c r="F1012"/>
      <c r="H1012"/>
    </row>
    <row r="1013" spans="6:8" x14ac:dyDescent="0.25">
      <c r="F1013"/>
      <c r="H1013"/>
    </row>
    <row r="1014" spans="6:8" x14ac:dyDescent="0.25">
      <c r="F1014"/>
      <c r="H1014"/>
    </row>
    <row r="1015" spans="6:8" x14ac:dyDescent="0.25">
      <c r="F1015"/>
      <c r="H1015"/>
    </row>
    <row r="1016" spans="6:8" x14ac:dyDescent="0.25">
      <c r="F1016"/>
      <c r="H1016"/>
    </row>
    <row r="1017" spans="6:8" x14ac:dyDescent="0.25">
      <c r="F1017"/>
      <c r="H1017"/>
    </row>
    <row r="1018" spans="6:8" x14ac:dyDescent="0.25">
      <c r="F1018"/>
      <c r="H1018"/>
    </row>
    <row r="1019" spans="6:8" x14ac:dyDescent="0.25">
      <c r="F1019"/>
      <c r="H1019"/>
    </row>
    <row r="1020" spans="6:8" x14ac:dyDescent="0.25">
      <c r="F1020"/>
      <c r="H1020"/>
    </row>
    <row r="1021" spans="6:8" x14ac:dyDescent="0.25">
      <c r="F1021"/>
      <c r="H1021"/>
    </row>
    <row r="1022" spans="6:8" x14ac:dyDescent="0.25">
      <c r="F1022"/>
      <c r="H1022"/>
    </row>
    <row r="1023" spans="6:8" x14ac:dyDescent="0.25">
      <c r="F1023"/>
      <c r="H1023"/>
    </row>
    <row r="1024" spans="6:8" x14ac:dyDescent="0.25">
      <c r="F1024"/>
      <c r="H1024"/>
    </row>
    <row r="1025" spans="6:8" x14ac:dyDescent="0.25">
      <c r="F1025"/>
      <c r="H1025"/>
    </row>
    <row r="1026" spans="6:8" x14ac:dyDescent="0.25">
      <c r="F1026"/>
      <c r="H1026"/>
    </row>
    <row r="1027" spans="6:8" x14ac:dyDescent="0.25">
      <c r="F1027"/>
      <c r="H1027"/>
    </row>
    <row r="1028" spans="6:8" x14ac:dyDescent="0.25">
      <c r="F1028"/>
      <c r="H1028"/>
    </row>
    <row r="1029" spans="6:8" x14ac:dyDescent="0.25">
      <c r="F1029"/>
      <c r="H1029"/>
    </row>
    <row r="1030" spans="6:8" x14ac:dyDescent="0.25">
      <c r="F1030"/>
      <c r="H1030"/>
    </row>
    <row r="1031" spans="6:8" x14ac:dyDescent="0.25">
      <c r="F1031"/>
      <c r="H1031"/>
    </row>
    <row r="1032" spans="6:8" x14ac:dyDescent="0.25">
      <c r="F1032"/>
      <c r="H1032"/>
    </row>
    <row r="1033" spans="6:8" x14ac:dyDescent="0.25">
      <c r="F1033"/>
      <c r="H1033"/>
    </row>
    <row r="1034" spans="6:8" x14ac:dyDescent="0.25">
      <c r="F1034"/>
      <c r="H1034"/>
    </row>
    <row r="1035" spans="6:8" x14ac:dyDescent="0.25">
      <c r="F1035"/>
      <c r="H1035"/>
    </row>
    <row r="1036" spans="6:8" x14ac:dyDescent="0.25">
      <c r="F1036"/>
      <c r="H1036"/>
    </row>
    <row r="1037" spans="6:8" x14ac:dyDescent="0.25">
      <c r="F1037"/>
      <c r="H1037"/>
    </row>
    <row r="1038" spans="6:8" x14ac:dyDescent="0.25">
      <c r="F1038"/>
      <c r="H1038"/>
    </row>
    <row r="1039" spans="6:8" x14ac:dyDescent="0.25">
      <c r="F1039"/>
      <c r="H1039"/>
    </row>
    <row r="1040" spans="6:8" x14ac:dyDescent="0.25">
      <c r="F1040"/>
      <c r="H1040"/>
    </row>
    <row r="1041" spans="6:8" x14ac:dyDescent="0.25">
      <c r="F1041"/>
      <c r="H1041"/>
    </row>
    <row r="1042" spans="6:8" x14ac:dyDescent="0.25">
      <c r="F1042"/>
      <c r="H1042"/>
    </row>
    <row r="1043" spans="6:8" x14ac:dyDescent="0.25">
      <c r="F1043"/>
      <c r="H1043"/>
    </row>
    <row r="1044" spans="6:8" x14ac:dyDescent="0.25">
      <c r="F1044"/>
      <c r="H1044"/>
    </row>
    <row r="1045" spans="6:8" x14ac:dyDescent="0.25">
      <c r="F1045"/>
      <c r="H1045"/>
    </row>
    <row r="1046" spans="6:8" x14ac:dyDescent="0.25">
      <c r="F1046"/>
      <c r="H1046"/>
    </row>
    <row r="1047" spans="6:8" x14ac:dyDescent="0.25">
      <c r="F1047"/>
      <c r="H1047"/>
    </row>
    <row r="1048" spans="6:8" x14ac:dyDescent="0.25">
      <c r="F1048"/>
      <c r="H1048"/>
    </row>
    <row r="1049" spans="6:8" x14ac:dyDescent="0.25">
      <c r="F1049"/>
      <c r="H1049"/>
    </row>
    <row r="1050" spans="6:8" x14ac:dyDescent="0.25">
      <c r="F1050"/>
      <c r="H1050"/>
    </row>
    <row r="1051" spans="6:8" x14ac:dyDescent="0.25">
      <c r="F1051"/>
      <c r="H1051"/>
    </row>
    <row r="1052" spans="6:8" x14ac:dyDescent="0.25">
      <c r="F1052"/>
      <c r="H1052"/>
    </row>
    <row r="1053" spans="6:8" x14ac:dyDescent="0.25">
      <c r="F1053"/>
      <c r="H1053"/>
    </row>
    <row r="1054" spans="6:8" x14ac:dyDescent="0.25">
      <c r="F1054"/>
      <c r="H1054"/>
    </row>
    <row r="1055" spans="6:8" x14ac:dyDescent="0.25">
      <c r="F1055"/>
      <c r="H1055"/>
    </row>
    <row r="1056" spans="6:8" x14ac:dyDescent="0.25">
      <c r="F1056"/>
      <c r="H1056"/>
    </row>
    <row r="1057" spans="6:8" x14ac:dyDescent="0.25">
      <c r="F1057"/>
      <c r="H1057"/>
    </row>
    <row r="1058" spans="6:8" x14ac:dyDescent="0.25">
      <c r="F1058"/>
      <c r="H1058"/>
    </row>
    <row r="1059" spans="6:8" x14ac:dyDescent="0.25">
      <c r="F1059"/>
      <c r="H1059"/>
    </row>
    <row r="1060" spans="6:8" x14ac:dyDescent="0.25">
      <c r="F1060"/>
      <c r="H1060"/>
    </row>
    <row r="1061" spans="6:8" x14ac:dyDescent="0.25">
      <c r="F1061"/>
      <c r="H1061"/>
    </row>
    <row r="1062" spans="6:8" x14ac:dyDescent="0.25">
      <c r="F1062"/>
      <c r="H1062"/>
    </row>
    <row r="1063" spans="6:8" x14ac:dyDescent="0.25">
      <c r="F1063"/>
      <c r="H1063"/>
    </row>
    <row r="1064" spans="6:8" x14ac:dyDescent="0.25">
      <c r="F1064"/>
      <c r="H1064"/>
    </row>
    <row r="1065" spans="6:8" x14ac:dyDescent="0.25">
      <c r="F1065"/>
      <c r="H1065"/>
    </row>
    <row r="1066" spans="6:8" x14ac:dyDescent="0.25">
      <c r="F1066"/>
      <c r="H1066"/>
    </row>
    <row r="1067" spans="6:8" x14ac:dyDescent="0.25">
      <c r="F1067"/>
      <c r="H1067"/>
    </row>
    <row r="1068" spans="6:8" x14ac:dyDescent="0.25">
      <c r="F1068"/>
      <c r="H1068"/>
    </row>
    <row r="1069" spans="6:8" x14ac:dyDescent="0.25">
      <c r="F1069"/>
      <c r="H1069"/>
    </row>
    <row r="1070" spans="6:8" x14ac:dyDescent="0.25">
      <c r="F1070"/>
      <c r="H1070"/>
    </row>
    <row r="1071" spans="6:8" x14ac:dyDescent="0.25">
      <c r="F1071"/>
      <c r="H1071"/>
    </row>
    <row r="1072" spans="6:8" x14ac:dyDescent="0.25">
      <c r="F1072"/>
      <c r="H1072"/>
    </row>
    <row r="1073" spans="6:8" x14ac:dyDescent="0.25">
      <c r="F1073"/>
      <c r="H1073"/>
    </row>
    <row r="1074" spans="6:8" x14ac:dyDescent="0.25">
      <c r="F1074"/>
      <c r="H1074"/>
    </row>
    <row r="1075" spans="6:8" x14ac:dyDescent="0.25">
      <c r="F1075"/>
      <c r="H1075"/>
    </row>
    <row r="1076" spans="6:8" x14ac:dyDescent="0.25">
      <c r="F1076"/>
      <c r="H1076"/>
    </row>
    <row r="1077" spans="6:8" x14ac:dyDescent="0.25">
      <c r="F1077"/>
      <c r="H1077"/>
    </row>
    <row r="1078" spans="6:8" x14ac:dyDescent="0.25">
      <c r="F1078"/>
      <c r="H1078"/>
    </row>
    <row r="1079" spans="6:8" x14ac:dyDescent="0.25">
      <c r="F1079"/>
      <c r="H1079"/>
    </row>
    <row r="1080" spans="6:8" x14ac:dyDescent="0.25">
      <c r="F1080"/>
      <c r="H1080"/>
    </row>
    <row r="1081" spans="6:8" x14ac:dyDescent="0.25">
      <c r="F1081"/>
      <c r="H1081"/>
    </row>
    <row r="1082" spans="6:8" x14ac:dyDescent="0.25">
      <c r="F1082"/>
      <c r="H1082"/>
    </row>
    <row r="1083" spans="6:8" x14ac:dyDescent="0.25">
      <c r="F1083"/>
      <c r="H1083"/>
    </row>
    <row r="1084" spans="6:8" x14ac:dyDescent="0.25">
      <c r="F1084"/>
      <c r="H1084"/>
    </row>
    <row r="1085" spans="6:8" x14ac:dyDescent="0.25">
      <c r="F1085"/>
      <c r="H1085"/>
    </row>
    <row r="1086" spans="6:8" x14ac:dyDescent="0.25">
      <c r="F1086"/>
      <c r="H1086"/>
    </row>
    <row r="1087" spans="6:8" x14ac:dyDescent="0.25">
      <c r="F1087"/>
      <c r="H1087"/>
    </row>
    <row r="1088" spans="6:8" x14ac:dyDescent="0.25">
      <c r="F1088"/>
      <c r="H1088"/>
    </row>
    <row r="1089" spans="6:8" x14ac:dyDescent="0.25">
      <c r="F1089"/>
      <c r="H1089"/>
    </row>
    <row r="1090" spans="6:8" x14ac:dyDescent="0.25">
      <c r="F1090"/>
      <c r="H1090"/>
    </row>
    <row r="1091" spans="6:8" x14ac:dyDescent="0.25">
      <c r="F1091"/>
      <c r="H1091"/>
    </row>
    <row r="1092" spans="6:8" x14ac:dyDescent="0.25">
      <c r="F1092"/>
      <c r="H1092"/>
    </row>
    <row r="1093" spans="6:8" x14ac:dyDescent="0.25">
      <c r="F1093"/>
      <c r="H1093"/>
    </row>
    <row r="1094" spans="6:8" x14ac:dyDescent="0.25">
      <c r="F1094"/>
      <c r="H1094"/>
    </row>
    <row r="1095" spans="6:8" x14ac:dyDescent="0.25">
      <c r="F1095"/>
      <c r="H1095"/>
    </row>
    <row r="1096" spans="6:8" x14ac:dyDescent="0.25">
      <c r="F1096"/>
      <c r="H1096"/>
    </row>
    <row r="1097" spans="6:8" x14ac:dyDescent="0.25">
      <c r="F1097"/>
      <c r="H1097"/>
    </row>
    <row r="1098" spans="6:8" x14ac:dyDescent="0.25">
      <c r="F1098"/>
      <c r="H1098"/>
    </row>
    <row r="1099" spans="6:8" x14ac:dyDescent="0.25">
      <c r="F1099"/>
      <c r="H1099"/>
    </row>
    <row r="1100" spans="6:8" x14ac:dyDescent="0.25">
      <c r="F1100"/>
      <c r="H1100"/>
    </row>
    <row r="1101" spans="6:8" x14ac:dyDescent="0.25">
      <c r="F1101"/>
      <c r="H1101"/>
    </row>
    <row r="1102" spans="6:8" x14ac:dyDescent="0.25">
      <c r="F1102"/>
      <c r="H1102"/>
    </row>
    <row r="1103" spans="6:8" x14ac:dyDescent="0.25">
      <c r="F1103"/>
      <c r="H1103"/>
    </row>
    <row r="1104" spans="6:8" x14ac:dyDescent="0.25">
      <c r="F1104"/>
      <c r="H1104"/>
    </row>
    <row r="1105" spans="6:8" x14ac:dyDescent="0.25">
      <c r="F1105"/>
      <c r="H1105"/>
    </row>
    <row r="1106" spans="6:8" x14ac:dyDescent="0.25">
      <c r="F1106"/>
      <c r="H1106"/>
    </row>
    <row r="1107" spans="6:8" x14ac:dyDescent="0.25">
      <c r="F1107"/>
      <c r="H1107"/>
    </row>
    <row r="1108" spans="6:8" x14ac:dyDescent="0.25">
      <c r="F1108"/>
      <c r="H1108"/>
    </row>
    <row r="1109" spans="6:8" x14ac:dyDescent="0.25">
      <c r="F1109"/>
      <c r="H1109"/>
    </row>
    <row r="1110" spans="6:8" x14ac:dyDescent="0.25">
      <c r="F1110"/>
      <c r="H1110"/>
    </row>
    <row r="1111" spans="6:8" x14ac:dyDescent="0.25">
      <c r="F1111"/>
      <c r="H1111"/>
    </row>
    <row r="1112" spans="6:8" x14ac:dyDescent="0.25">
      <c r="F1112"/>
      <c r="H1112"/>
    </row>
    <row r="1113" spans="6:8" x14ac:dyDescent="0.25">
      <c r="F1113"/>
      <c r="H1113"/>
    </row>
    <row r="1114" spans="6:8" x14ac:dyDescent="0.25">
      <c r="F1114"/>
      <c r="H1114"/>
    </row>
    <row r="1115" spans="6:8" x14ac:dyDescent="0.25">
      <c r="F1115"/>
      <c r="H1115"/>
    </row>
    <row r="1116" spans="6:8" x14ac:dyDescent="0.25">
      <c r="F1116"/>
      <c r="H1116"/>
    </row>
    <row r="1117" spans="6:8" x14ac:dyDescent="0.25">
      <c r="F1117"/>
      <c r="H1117"/>
    </row>
    <row r="1118" spans="6:8" x14ac:dyDescent="0.25">
      <c r="F1118"/>
      <c r="H1118"/>
    </row>
    <row r="1119" spans="6:8" x14ac:dyDescent="0.25">
      <c r="F1119"/>
      <c r="H1119"/>
    </row>
    <row r="1120" spans="6:8" x14ac:dyDescent="0.25">
      <c r="F1120"/>
      <c r="H1120"/>
    </row>
    <row r="1121" spans="6:8" x14ac:dyDescent="0.25">
      <c r="F1121"/>
      <c r="H1121"/>
    </row>
    <row r="1122" spans="6:8" x14ac:dyDescent="0.25">
      <c r="F1122"/>
      <c r="H1122"/>
    </row>
    <row r="1123" spans="6:8" x14ac:dyDescent="0.25">
      <c r="F1123"/>
      <c r="H1123"/>
    </row>
    <row r="1124" spans="6:8" x14ac:dyDescent="0.25">
      <c r="F1124"/>
      <c r="H1124"/>
    </row>
    <row r="1125" spans="6:8" x14ac:dyDescent="0.25">
      <c r="F1125"/>
      <c r="H1125"/>
    </row>
    <row r="1126" spans="6:8" x14ac:dyDescent="0.25">
      <c r="F1126"/>
      <c r="H1126"/>
    </row>
    <row r="1127" spans="6:8" x14ac:dyDescent="0.25">
      <c r="F1127"/>
      <c r="H1127"/>
    </row>
    <row r="1128" spans="6:8" x14ac:dyDescent="0.25">
      <c r="F1128"/>
      <c r="H1128"/>
    </row>
    <row r="1129" spans="6:8" x14ac:dyDescent="0.25">
      <c r="F1129"/>
      <c r="H1129"/>
    </row>
    <row r="1130" spans="6:8" x14ac:dyDescent="0.25">
      <c r="F1130"/>
      <c r="H1130"/>
    </row>
    <row r="1131" spans="6:8" x14ac:dyDescent="0.25">
      <c r="F1131"/>
      <c r="H1131"/>
    </row>
    <row r="1132" spans="6:8" x14ac:dyDescent="0.25">
      <c r="F1132"/>
      <c r="H1132"/>
    </row>
    <row r="1133" spans="6:8" x14ac:dyDescent="0.25">
      <c r="F1133"/>
      <c r="H1133"/>
    </row>
    <row r="1134" spans="6:8" x14ac:dyDescent="0.25">
      <c r="F1134"/>
      <c r="H1134"/>
    </row>
    <row r="1135" spans="6:8" x14ac:dyDescent="0.25">
      <c r="F1135"/>
      <c r="H1135"/>
    </row>
    <row r="1136" spans="6:8" x14ac:dyDescent="0.25">
      <c r="F1136"/>
      <c r="H1136"/>
    </row>
    <row r="1137" spans="6:8" x14ac:dyDescent="0.25">
      <c r="F1137"/>
      <c r="H1137"/>
    </row>
    <row r="1138" spans="6:8" x14ac:dyDescent="0.25">
      <c r="F1138"/>
      <c r="H1138"/>
    </row>
    <row r="1139" spans="6:8" x14ac:dyDescent="0.25">
      <c r="F1139"/>
      <c r="H1139"/>
    </row>
    <row r="1140" spans="6:8" x14ac:dyDescent="0.25">
      <c r="F1140"/>
      <c r="H1140"/>
    </row>
    <row r="1141" spans="6:8" x14ac:dyDescent="0.25">
      <c r="F1141"/>
      <c r="H1141"/>
    </row>
    <row r="1142" spans="6:8" x14ac:dyDescent="0.25">
      <c r="F1142"/>
      <c r="H1142"/>
    </row>
    <row r="1143" spans="6:8" x14ac:dyDescent="0.25">
      <c r="F1143"/>
      <c r="H1143"/>
    </row>
    <row r="1144" spans="6:8" x14ac:dyDescent="0.25">
      <c r="F1144"/>
      <c r="H1144"/>
    </row>
    <row r="1145" spans="6:8" x14ac:dyDescent="0.25">
      <c r="F1145"/>
      <c r="H1145"/>
    </row>
    <row r="1146" spans="6:8" x14ac:dyDescent="0.25">
      <c r="F1146"/>
      <c r="H1146"/>
    </row>
    <row r="1147" spans="6:8" x14ac:dyDescent="0.25">
      <c r="F1147"/>
      <c r="H1147"/>
    </row>
    <row r="1148" spans="6:8" x14ac:dyDescent="0.25">
      <c r="F1148"/>
      <c r="H1148"/>
    </row>
    <row r="1149" spans="6:8" x14ac:dyDescent="0.25">
      <c r="F1149"/>
      <c r="H1149"/>
    </row>
    <row r="1150" spans="6:8" x14ac:dyDescent="0.25">
      <c r="F1150"/>
      <c r="H1150"/>
    </row>
    <row r="1151" spans="6:8" x14ac:dyDescent="0.25">
      <c r="F1151"/>
      <c r="H1151"/>
    </row>
    <row r="1152" spans="6:8" x14ac:dyDescent="0.25">
      <c r="F1152"/>
      <c r="H1152"/>
    </row>
    <row r="1153" spans="6:8" x14ac:dyDescent="0.25">
      <c r="F1153"/>
      <c r="H1153"/>
    </row>
    <row r="1154" spans="6:8" x14ac:dyDescent="0.25">
      <c r="F1154"/>
      <c r="H1154"/>
    </row>
    <row r="1155" spans="6:8" x14ac:dyDescent="0.25">
      <c r="F1155"/>
      <c r="H1155"/>
    </row>
    <row r="1156" spans="6:8" x14ac:dyDescent="0.25">
      <c r="F1156"/>
      <c r="H1156"/>
    </row>
    <row r="1157" spans="6:8" x14ac:dyDescent="0.25">
      <c r="F1157"/>
      <c r="H1157"/>
    </row>
    <row r="1158" spans="6:8" x14ac:dyDescent="0.25">
      <c r="F1158"/>
      <c r="H1158"/>
    </row>
    <row r="1159" spans="6:8" x14ac:dyDescent="0.25">
      <c r="F1159"/>
      <c r="H1159"/>
    </row>
    <row r="1160" spans="6:8" x14ac:dyDescent="0.25">
      <c r="F1160"/>
      <c r="H1160"/>
    </row>
    <row r="1161" spans="6:8" x14ac:dyDescent="0.25">
      <c r="F1161"/>
      <c r="H1161"/>
    </row>
    <row r="1162" spans="6:8" x14ac:dyDescent="0.25">
      <c r="F1162"/>
      <c r="H1162"/>
    </row>
    <row r="1163" spans="6:8" x14ac:dyDescent="0.25">
      <c r="F1163"/>
      <c r="H1163"/>
    </row>
    <row r="1164" spans="6:8" x14ac:dyDescent="0.25">
      <c r="F1164"/>
      <c r="H1164"/>
    </row>
    <row r="1165" spans="6:8" x14ac:dyDescent="0.25">
      <c r="F1165"/>
      <c r="H1165"/>
    </row>
    <row r="1166" spans="6:8" x14ac:dyDescent="0.25">
      <c r="F1166"/>
      <c r="H1166"/>
    </row>
    <row r="1167" spans="6:8" x14ac:dyDescent="0.25">
      <c r="F1167"/>
      <c r="H1167"/>
    </row>
    <row r="1168" spans="6:8" x14ac:dyDescent="0.25">
      <c r="F1168"/>
      <c r="H1168"/>
    </row>
    <row r="1169" spans="6:8" x14ac:dyDescent="0.25">
      <c r="F1169"/>
      <c r="H1169"/>
    </row>
    <row r="1170" spans="6:8" x14ac:dyDescent="0.25">
      <c r="F1170"/>
      <c r="H1170"/>
    </row>
    <row r="1171" spans="6:8" x14ac:dyDescent="0.25">
      <c r="F1171"/>
      <c r="H1171"/>
    </row>
    <row r="1172" spans="6:8" x14ac:dyDescent="0.25">
      <c r="F1172"/>
      <c r="H1172"/>
    </row>
    <row r="1173" spans="6:8" x14ac:dyDescent="0.25">
      <c r="F1173"/>
      <c r="H1173"/>
    </row>
    <row r="1174" spans="6:8" x14ac:dyDescent="0.25">
      <c r="F1174"/>
      <c r="H1174"/>
    </row>
    <row r="1175" spans="6:8" x14ac:dyDescent="0.25">
      <c r="F1175"/>
      <c r="H1175"/>
    </row>
    <row r="1176" spans="6:8" x14ac:dyDescent="0.25">
      <c r="F1176"/>
      <c r="H1176"/>
    </row>
    <row r="1177" spans="6:8" x14ac:dyDescent="0.25">
      <c r="F1177"/>
      <c r="H1177"/>
    </row>
    <row r="1178" spans="6:8" x14ac:dyDescent="0.25">
      <c r="F1178"/>
      <c r="H1178"/>
    </row>
    <row r="1179" spans="6:8" x14ac:dyDescent="0.25">
      <c r="F1179"/>
      <c r="H1179"/>
    </row>
    <row r="1180" spans="6:8" x14ac:dyDescent="0.25">
      <c r="F1180"/>
      <c r="H1180"/>
    </row>
    <row r="1181" spans="6:8" x14ac:dyDescent="0.25">
      <c r="F1181"/>
      <c r="H1181"/>
    </row>
    <row r="1182" spans="6:8" x14ac:dyDescent="0.25">
      <c r="F1182"/>
      <c r="H1182"/>
    </row>
    <row r="1183" spans="6:8" x14ac:dyDescent="0.25">
      <c r="F1183"/>
      <c r="H1183"/>
    </row>
    <row r="1184" spans="6:8" x14ac:dyDescent="0.25">
      <c r="F1184"/>
      <c r="H1184"/>
    </row>
    <row r="1185" spans="6:8" x14ac:dyDescent="0.25">
      <c r="F1185"/>
      <c r="H1185"/>
    </row>
    <row r="1186" spans="6:8" x14ac:dyDescent="0.25">
      <c r="F1186"/>
      <c r="H1186"/>
    </row>
    <row r="1187" spans="6:8" x14ac:dyDescent="0.25">
      <c r="F1187"/>
      <c r="H1187"/>
    </row>
    <row r="1188" spans="6:8" x14ac:dyDescent="0.25">
      <c r="F1188"/>
      <c r="H1188"/>
    </row>
    <row r="1189" spans="6:8" x14ac:dyDescent="0.25">
      <c r="F1189"/>
      <c r="H1189"/>
    </row>
    <row r="1190" spans="6:8" x14ac:dyDescent="0.25">
      <c r="F1190"/>
      <c r="H1190"/>
    </row>
    <row r="1191" spans="6:8" x14ac:dyDescent="0.25">
      <c r="F1191"/>
      <c r="H1191"/>
    </row>
    <row r="1192" spans="6:8" x14ac:dyDescent="0.25">
      <c r="F1192"/>
      <c r="H1192"/>
    </row>
    <row r="1193" spans="6:8" x14ac:dyDescent="0.25">
      <c r="F1193"/>
      <c r="H1193"/>
    </row>
    <row r="1194" spans="6:8" x14ac:dyDescent="0.25">
      <c r="F1194"/>
      <c r="H1194"/>
    </row>
    <row r="1195" spans="6:8" x14ac:dyDescent="0.25">
      <c r="F1195"/>
      <c r="H1195"/>
    </row>
    <row r="1196" spans="6:8" x14ac:dyDescent="0.25">
      <c r="F1196"/>
      <c r="H1196"/>
    </row>
    <row r="1197" spans="6:8" x14ac:dyDescent="0.25">
      <c r="F1197"/>
      <c r="H1197"/>
    </row>
    <row r="1198" spans="6:8" x14ac:dyDescent="0.25">
      <c r="F1198"/>
      <c r="H1198"/>
    </row>
    <row r="1199" spans="6:8" x14ac:dyDescent="0.25">
      <c r="F1199"/>
      <c r="H1199"/>
    </row>
    <row r="1200" spans="6:8" x14ac:dyDescent="0.25">
      <c r="F1200"/>
      <c r="H1200"/>
    </row>
    <row r="1201" spans="6:8" x14ac:dyDescent="0.25">
      <c r="F1201"/>
      <c r="H1201"/>
    </row>
    <row r="1202" spans="6:8" x14ac:dyDescent="0.25">
      <c r="F1202"/>
      <c r="H1202"/>
    </row>
    <row r="1203" spans="6:8" x14ac:dyDescent="0.25">
      <c r="F1203"/>
      <c r="H1203"/>
    </row>
    <row r="1204" spans="6:8" x14ac:dyDescent="0.25">
      <c r="F1204"/>
      <c r="H1204"/>
    </row>
    <row r="1205" spans="6:8" x14ac:dyDescent="0.25">
      <c r="F1205"/>
      <c r="H1205"/>
    </row>
    <row r="1206" spans="6:8" x14ac:dyDescent="0.25">
      <c r="F1206"/>
      <c r="H1206"/>
    </row>
    <row r="1207" spans="6:8" x14ac:dyDescent="0.25">
      <c r="F1207"/>
      <c r="H1207"/>
    </row>
    <row r="1208" spans="6:8" x14ac:dyDescent="0.25">
      <c r="F1208"/>
      <c r="H1208"/>
    </row>
    <row r="1209" spans="6:8" x14ac:dyDescent="0.25">
      <c r="F1209"/>
      <c r="H1209"/>
    </row>
    <row r="1210" spans="6:8" x14ac:dyDescent="0.25">
      <c r="F1210"/>
      <c r="H1210"/>
    </row>
    <row r="1211" spans="6:8" x14ac:dyDescent="0.25">
      <c r="F1211"/>
      <c r="H1211"/>
    </row>
    <row r="1212" spans="6:8" x14ac:dyDescent="0.25">
      <c r="F1212"/>
      <c r="H1212"/>
    </row>
    <row r="1213" spans="6:8" x14ac:dyDescent="0.25">
      <c r="F1213"/>
      <c r="H1213"/>
    </row>
    <row r="1214" spans="6:8" x14ac:dyDescent="0.25">
      <c r="F1214"/>
      <c r="H1214"/>
    </row>
    <row r="1215" spans="6:8" x14ac:dyDescent="0.25">
      <c r="F1215"/>
      <c r="H1215"/>
    </row>
    <row r="1216" spans="6:8" x14ac:dyDescent="0.25">
      <c r="F1216"/>
      <c r="H1216"/>
    </row>
    <row r="1217" spans="6:8" x14ac:dyDescent="0.25">
      <c r="F1217"/>
      <c r="H1217"/>
    </row>
    <row r="1218" spans="6:8" x14ac:dyDescent="0.25">
      <c r="F1218"/>
      <c r="H1218"/>
    </row>
    <row r="1219" spans="6:8" x14ac:dyDescent="0.25">
      <c r="F1219"/>
      <c r="H1219"/>
    </row>
    <row r="1220" spans="6:8" x14ac:dyDescent="0.25">
      <c r="F1220"/>
      <c r="H1220"/>
    </row>
    <row r="1221" spans="6:8" x14ac:dyDescent="0.25">
      <c r="F1221"/>
      <c r="H1221"/>
    </row>
    <row r="1222" spans="6:8" x14ac:dyDescent="0.25">
      <c r="F1222"/>
      <c r="H1222"/>
    </row>
    <row r="1223" spans="6:8" x14ac:dyDescent="0.25">
      <c r="F1223"/>
      <c r="H1223"/>
    </row>
    <row r="1224" spans="6:8" x14ac:dyDescent="0.25">
      <c r="F1224"/>
      <c r="H1224"/>
    </row>
    <row r="1225" spans="6:8" x14ac:dyDescent="0.25">
      <c r="F1225"/>
      <c r="H1225"/>
    </row>
    <row r="1226" spans="6:8" x14ac:dyDescent="0.25">
      <c r="F1226"/>
      <c r="H1226"/>
    </row>
    <row r="1227" spans="6:8" x14ac:dyDescent="0.25">
      <c r="F1227"/>
      <c r="H1227"/>
    </row>
    <row r="1228" spans="6:8" x14ac:dyDescent="0.25">
      <c r="F1228"/>
      <c r="H1228"/>
    </row>
    <row r="1229" spans="6:8" x14ac:dyDescent="0.25">
      <c r="F1229"/>
      <c r="H1229"/>
    </row>
    <row r="1230" spans="6:8" x14ac:dyDescent="0.25">
      <c r="F1230"/>
      <c r="H1230"/>
    </row>
    <row r="1231" spans="6:8" x14ac:dyDescent="0.25">
      <c r="F1231"/>
      <c r="H1231"/>
    </row>
    <row r="1232" spans="6:8" x14ac:dyDescent="0.25">
      <c r="F1232"/>
      <c r="H1232"/>
    </row>
    <row r="1233" spans="6:8" x14ac:dyDescent="0.25">
      <c r="F1233"/>
      <c r="H1233"/>
    </row>
    <row r="1234" spans="6:8" x14ac:dyDescent="0.25">
      <c r="F1234"/>
      <c r="H1234"/>
    </row>
    <row r="1235" spans="6:8" x14ac:dyDescent="0.25">
      <c r="F1235"/>
      <c r="H1235"/>
    </row>
    <row r="1236" spans="6:8" x14ac:dyDescent="0.25">
      <c r="F1236"/>
      <c r="H1236"/>
    </row>
    <row r="1237" spans="6:8" x14ac:dyDescent="0.25">
      <c r="F1237"/>
      <c r="H1237"/>
    </row>
    <row r="1238" spans="6:8" x14ac:dyDescent="0.25">
      <c r="F1238"/>
      <c r="H1238"/>
    </row>
    <row r="1239" spans="6:8" x14ac:dyDescent="0.25">
      <c r="F1239"/>
      <c r="H1239"/>
    </row>
    <row r="1240" spans="6:8" x14ac:dyDescent="0.25">
      <c r="F1240"/>
      <c r="H1240"/>
    </row>
    <row r="1241" spans="6:8" x14ac:dyDescent="0.25">
      <c r="F1241"/>
      <c r="H1241"/>
    </row>
    <row r="1242" spans="6:8" x14ac:dyDescent="0.25">
      <c r="F1242"/>
      <c r="H1242"/>
    </row>
    <row r="1243" spans="6:8" x14ac:dyDescent="0.25">
      <c r="F1243"/>
      <c r="H1243"/>
    </row>
    <row r="1244" spans="6:8" x14ac:dyDescent="0.25">
      <c r="F1244"/>
      <c r="H1244"/>
    </row>
    <row r="1245" spans="6:8" x14ac:dyDescent="0.25">
      <c r="F1245"/>
      <c r="H1245"/>
    </row>
    <row r="1246" spans="6:8" x14ac:dyDescent="0.25">
      <c r="F1246"/>
      <c r="H1246"/>
    </row>
    <row r="1247" spans="6:8" x14ac:dyDescent="0.25">
      <c r="F1247"/>
      <c r="H1247"/>
    </row>
    <row r="1248" spans="6:8" x14ac:dyDescent="0.25">
      <c r="F1248"/>
      <c r="H1248"/>
    </row>
    <row r="1249" spans="6:8" x14ac:dyDescent="0.25">
      <c r="F1249"/>
      <c r="H1249"/>
    </row>
    <row r="1250" spans="6:8" x14ac:dyDescent="0.25">
      <c r="F1250"/>
      <c r="H1250"/>
    </row>
    <row r="1251" spans="6:8" x14ac:dyDescent="0.25">
      <c r="F1251"/>
      <c r="H1251"/>
    </row>
    <row r="1252" spans="6:8" x14ac:dyDescent="0.25">
      <c r="F1252"/>
      <c r="H1252"/>
    </row>
    <row r="1253" spans="6:8" x14ac:dyDescent="0.25">
      <c r="F1253"/>
      <c r="H1253"/>
    </row>
    <row r="1254" spans="6:8" x14ac:dyDescent="0.25">
      <c r="F1254"/>
      <c r="H1254"/>
    </row>
    <row r="1255" spans="6:8" x14ac:dyDescent="0.25">
      <c r="F1255"/>
      <c r="H1255"/>
    </row>
    <row r="1256" spans="6:8" x14ac:dyDescent="0.25">
      <c r="F1256"/>
      <c r="H1256"/>
    </row>
    <row r="1257" spans="6:8" x14ac:dyDescent="0.25">
      <c r="F1257"/>
      <c r="H1257"/>
    </row>
    <row r="1258" spans="6:8" x14ac:dyDescent="0.25">
      <c r="F1258"/>
      <c r="H1258"/>
    </row>
    <row r="1259" spans="6:8" x14ac:dyDescent="0.25">
      <c r="F1259"/>
      <c r="H1259"/>
    </row>
    <row r="1260" spans="6:8" x14ac:dyDescent="0.25">
      <c r="F1260"/>
      <c r="H1260"/>
    </row>
    <row r="1261" spans="6:8" x14ac:dyDescent="0.25">
      <c r="F1261"/>
      <c r="H1261"/>
    </row>
    <row r="1262" spans="6:8" x14ac:dyDescent="0.25">
      <c r="F1262"/>
      <c r="H1262"/>
    </row>
    <row r="1263" spans="6:8" x14ac:dyDescent="0.25">
      <c r="F1263"/>
      <c r="H1263"/>
    </row>
    <row r="1264" spans="6:8" x14ac:dyDescent="0.25">
      <c r="F1264"/>
      <c r="H1264"/>
    </row>
    <row r="1265" spans="6:8" x14ac:dyDescent="0.25">
      <c r="F1265"/>
      <c r="H1265"/>
    </row>
    <row r="1266" spans="6:8" x14ac:dyDescent="0.25">
      <c r="F1266"/>
      <c r="H1266"/>
    </row>
    <row r="1267" spans="6:8" x14ac:dyDescent="0.25">
      <c r="F1267"/>
      <c r="H1267"/>
    </row>
    <row r="1268" spans="6:8" x14ac:dyDescent="0.25">
      <c r="F1268"/>
      <c r="H1268"/>
    </row>
    <row r="1269" spans="6:8" x14ac:dyDescent="0.25">
      <c r="F1269"/>
      <c r="H1269"/>
    </row>
    <row r="1270" spans="6:8" x14ac:dyDescent="0.25">
      <c r="F1270"/>
      <c r="H1270"/>
    </row>
    <row r="1271" spans="6:8" x14ac:dyDescent="0.25">
      <c r="F1271"/>
      <c r="H1271"/>
    </row>
    <row r="1272" spans="6:8" x14ac:dyDescent="0.25">
      <c r="F1272"/>
      <c r="H1272"/>
    </row>
    <row r="1273" spans="6:8" x14ac:dyDescent="0.25">
      <c r="F1273"/>
      <c r="H1273"/>
    </row>
    <row r="1274" spans="6:8" x14ac:dyDescent="0.25">
      <c r="F1274"/>
      <c r="H1274"/>
    </row>
    <row r="1275" spans="6:8" x14ac:dyDescent="0.25">
      <c r="F1275"/>
      <c r="H1275"/>
    </row>
    <row r="1276" spans="6:8" x14ac:dyDescent="0.25">
      <c r="F1276"/>
      <c r="H1276"/>
    </row>
    <row r="1277" spans="6:8" x14ac:dyDescent="0.25">
      <c r="F1277"/>
      <c r="H1277"/>
    </row>
    <row r="1278" spans="6:8" x14ac:dyDescent="0.25">
      <c r="F1278"/>
      <c r="H1278"/>
    </row>
    <row r="1279" spans="6:8" x14ac:dyDescent="0.25">
      <c r="F1279"/>
      <c r="H1279"/>
    </row>
    <row r="1280" spans="6:8" x14ac:dyDescent="0.25">
      <c r="F1280"/>
      <c r="H1280"/>
    </row>
    <row r="1281" spans="6:8" x14ac:dyDescent="0.25">
      <c r="F1281"/>
      <c r="H1281"/>
    </row>
    <row r="1282" spans="6:8" x14ac:dyDescent="0.25">
      <c r="F1282"/>
      <c r="H1282"/>
    </row>
    <row r="1283" spans="6:8" x14ac:dyDescent="0.25">
      <c r="F1283"/>
      <c r="H1283"/>
    </row>
    <row r="1284" spans="6:8" x14ac:dyDescent="0.25">
      <c r="F1284"/>
      <c r="H1284"/>
    </row>
    <row r="1285" spans="6:8" x14ac:dyDescent="0.25">
      <c r="F1285"/>
      <c r="H1285"/>
    </row>
    <row r="1286" spans="6:8" x14ac:dyDescent="0.25">
      <c r="F1286"/>
      <c r="H1286"/>
    </row>
    <row r="1287" spans="6:8" x14ac:dyDescent="0.25">
      <c r="F1287"/>
      <c r="H1287"/>
    </row>
    <row r="1288" spans="6:8" x14ac:dyDescent="0.25">
      <c r="F1288"/>
      <c r="H1288"/>
    </row>
    <row r="1289" spans="6:8" x14ac:dyDescent="0.25">
      <c r="F1289"/>
      <c r="H1289"/>
    </row>
    <row r="1290" spans="6:8" x14ac:dyDescent="0.25">
      <c r="F1290"/>
      <c r="H1290"/>
    </row>
    <row r="1291" spans="6:8" x14ac:dyDescent="0.25">
      <c r="F1291"/>
      <c r="H1291"/>
    </row>
    <row r="1292" spans="6:8" x14ac:dyDescent="0.25">
      <c r="F1292"/>
      <c r="H1292"/>
    </row>
    <row r="1293" spans="6:8" x14ac:dyDescent="0.25">
      <c r="F1293"/>
      <c r="H1293"/>
    </row>
    <row r="1294" spans="6:8" x14ac:dyDescent="0.25">
      <c r="F1294"/>
      <c r="H1294"/>
    </row>
    <row r="1295" spans="6:8" x14ac:dyDescent="0.25">
      <c r="F1295"/>
      <c r="H1295"/>
    </row>
    <row r="1296" spans="6:8" x14ac:dyDescent="0.25">
      <c r="F1296"/>
      <c r="H1296"/>
    </row>
    <row r="1297" spans="6:8" x14ac:dyDescent="0.25">
      <c r="F1297"/>
      <c r="H1297"/>
    </row>
    <row r="1298" spans="6:8" x14ac:dyDescent="0.25">
      <c r="F1298"/>
      <c r="H1298"/>
    </row>
    <row r="1299" spans="6:8" x14ac:dyDescent="0.25">
      <c r="F1299"/>
      <c r="H1299"/>
    </row>
    <row r="1300" spans="6:8" x14ac:dyDescent="0.25">
      <c r="F1300"/>
      <c r="H1300"/>
    </row>
    <row r="1301" spans="6:8" x14ac:dyDescent="0.25">
      <c r="F1301"/>
      <c r="H1301"/>
    </row>
    <row r="1302" spans="6:8" x14ac:dyDescent="0.25">
      <c r="F1302"/>
      <c r="H1302"/>
    </row>
    <row r="1303" spans="6:8" x14ac:dyDescent="0.25">
      <c r="F1303"/>
      <c r="H1303"/>
    </row>
    <row r="1304" spans="6:8" x14ac:dyDescent="0.25">
      <c r="F1304"/>
      <c r="H1304"/>
    </row>
    <row r="1305" spans="6:8" x14ac:dyDescent="0.25">
      <c r="F1305"/>
      <c r="H1305"/>
    </row>
    <row r="1306" spans="6:8" x14ac:dyDescent="0.25">
      <c r="F1306"/>
      <c r="H1306"/>
    </row>
    <row r="1307" spans="6:8" x14ac:dyDescent="0.25">
      <c r="F1307"/>
      <c r="H1307"/>
    </row>
    <row r="1308" spans="6:8" x14ac:dyDescent="0.25">
      <c r="F1308"/>
      <c r="H1308"/>
    </row>
    <row r="1309" spans="6:8" x14ac:dyDescent="0.25">
      <c r="F1309"/>
      <c r="H1309"/>
    </row>
    <row r="1310" spans="6:8" x14ac:dyDescent="0.25">
      <c r="F1310"/>
      <c r="H1310"/>
    </row>
    <row r="1311" spans="6:8" x14ac:dyDescent="0.25">
      <c r="F1311"/>
      <c r="H1311"/>
    </row>
    <row r="1312" spans="6:8" x14ac:dyDescent="0.25">
      <c r="F1312"/>
      <c r="H1312"/>
    </row>
    <row r="1313" spans="6:8" x14ac:dyDescent="0.25">
      <c r="F1313"/>
      <c r="H1313"/>
    </row>
    <row r="1314" spans="6:8" x14ac:dyDescent="0.25">
      <c r="F1314"/>
      <c r="H1314"/>
    </row>
    <row r="1315" spans="6:8" x14ac:dyDescent="0.25">
      <c r="F1315"/>
      <c r="H1315"/>
    </row>
    <row r="1316" spans="6:8" x14ac:dyDescent="0.25">
      <c r="F1316"/>
      <c r="H1316"/>
    </row>
    <row r="1317" spans="6:8" x14ac:dyDescent="0.25">
      <c r="F1317"/>
      <c r="H1317"/>
    </row>
    <row r="1318" spans="6:8" x14ac:dyDescent="0.25">
      <c r="F1318"/>
      <c r="H1318"/>
    </row>
    <row r="1319" spans="6:8" x14ac:dyDescent="0.25">
      <c r="F1319"/>
      <c r="H1319"/>
    </row>
    <row r="1320" spans="6:8" x14ac:dyDescent="0.25">
      <c r="F1320"/>
      <c r="H1320"/>
    </row>
    <row r="1321" spans="6:8" x14ac:dyDescent="0.25">
      <c r="F1321"/>
      <c r="H1321"/>
    </row>
    <row r="1322" spans="6:8" x14ac:dyDescent="0.25">
      <c r="F1322"/>
      <c r="H1322"/>
    </row>
    <row r="1323" spans="6:8" x14ac:dyDescent="0.25">
      <c r="F1323"/>
      <c r="H1323"/>
    </row>
    <row r="1324" spans="6:8" x14ac:dyDescent="0.25">
      <c r="F1324"/>
      <c r="H1324"/>
    </row>
    <row r="1325" spans="6:8" x14ac:dyDescent="0.25">
      <c r="F1325"/>
      <c r="H1325"/>
    </row>
    <row r="1326" spans="6:8" x14ac:dyDescent="0.25">
      <c r="F1326"/>
      <c r="H1326"/>
    </row>
    <row r="1327" spans="6:8" x14ac:dyDescent="0.25">
      <c r="F1327"/>
      <c r="H1327"/>
    </row>
    <row r="1328" spans="6:8" x14ac:dyDescent="0.25">
      <c r="F1328"/>
      <c r="H1328"/>
    </row>
    <row r="1329" spans="6:8" x14ac:dyDescent="0.25">
      <c r="F1329"/>
      <c r="H1329"/>
    </row>
    <row r="1330" spans="6:8" x14ac:dyDescent="0.25">
      <c r="F1330"/>
      <c r="H1330"/>
    </row>
    <row r="1331" spans="6:8" x14ac:dyDescent="0.25">
      <c r="F1331"/>
      <c r="H1331"/>
    </row>
    <row r="1332" spans="6:8" x14ac:dyDescent="0.25">
      <c r="F1332"/>
      <c r="H1332"/>
    </row>
    <row r="1333" spans="6:8" x14ac:dyDescent="0.25">
      <c r="F1333"/>
      <c r="H1333"/>
    </row>
    <row r="1334" spans="6:8" x14ac:dyDescent="0.25">
      <c r="F1334"/>
      <c r="H1334"/>
    </row>
    <row r="1335" spans="6:8" x14ac:dyDescent="0.25">
      <c r="F1335"/>
      <c r="H1335"/>
    </row>
    <row r="1336" spans="6:8" x14ac:dyDescent="0.25">
      <c r="F1336"/>
      <c r="H1336"/>
    </row>
    <row r="1337" spans="6:8" x14ac:dyDescent="0.25">
      <c r="F1337"/>
      <c r="H1337"/>
    </row>
    <row r="1338" spans="6:8" x14ac:dyDescent="0.25">
      <c r="F1338"/>
      <c r="H1338"/>
    </row>
    <row r="1339" spans="6:8" x14ac:dyDescent="0.25">
      <c r="F1339"/>
      <c r="H1339"/>
    </row>
    <row r="1340" spans="6:8" x14ac:dyDescent="0.25">
      <c r="F1340"/>
      <c r="H1340"/>
    </row>
    <row r="1341" spans="6:8" x14ac:dyDescent="0.25">
      <c r="F1341"/>
      <c r="H1341"/>
    </row>
    <row r="1342" spans="6:8" x14ac:dyDescent="0.25">
      <c r="F1342"/>
      <c r="H1342"/>
    </row>
    <row r="1343" spans="6:8" x14ac:dyDescent="0.25">
      <c r="F1343"/>
      <c r="H1343"/>
    </row>
    <row r="1344" spans="6:8" x14ac:dyDescent="0.25">
      <c r="F1344"/>
      <c r="H1344"/>
    </row>
    <row r="1345" spans="6:8" x14ac:dyDescent="0.25">
      <c r="F1345"/>
      <c r="H1345"/>
    </row>
    <row r="1346" spans="6:8" x14ac:dyDescent="0.25">
      <c r="F1346"/>
      <c r="H1346"/>
    </row>
    <row r="1347" spans="6:8" x14ac:dyDescent="0.25">
      <c r="F1347"/>
      <c r="H1347"/>
    </row>
    <row r="1348" spans="6:8" x14ac:dyDescent="0.25">
      <c r="F1348"/>
      <c r="H1348"/>
    </row>
    <row r="1349" spans="6:8" x14ac:dyDescent="0.25">
      <c r="F1349"/>
      <c r="H1349"/>
    </row>
    <row r="1350" spans="6:8" x14ac:dyDescent="0.25">
      <c r="F1350"/>
      <c r="H1350"/>
    </row>
    <row r="1351" spans="6:8" x14ac:dyDescent="0.25">
      <c r="F1351"/>
      <c r="H1351"/>
    </row>
    <row r="1352" spans="6:8" x14ac:dyDescent="0.25">
      <c r="F1352"/>
      <c r="H1352"/>
    </row>
    <row r="1353" spans="6:8" x14ac:dyDescent="0.25">
      <c r="F1353"/>
      <c r="H1353"/>
    </row>
    <row r="1354" spans="6:8" x14ac:dyDescent="0.25">
      <c r="F1354"/>
      <c r="H1354"/>
    </row>
    <row r="1355" spans="6:8" x14ac:dyDescent="0.25">
      <c r="F1355"/>
      <c r="H1355"/>
    </row>
    <row r="1356" spans="6:8" x14ac:dyDescent="0.25">
      <c r="F1356"/>
      <c r="H1356"/>
    </row>
    <row r="1357" spans="6:8" x14ac:dyDescent="0.25">
      <c r="F1357"/>
      <c r="H1357"/>
    </row>
    <row r="1358" spans="6:8" x14ac:dyDescent="0.25">
      <c r="F1358"/>
      <c r="H1358"/>
    </row>
    <row r="1359" spans="6:8" x14ac:dyDescent="0.25">
      <c r="F1359"/>
      <c r="H1359"/>
    </row>
    <row r="1360" spans="6:8" x14ac:dyDescent="0.25">
      <c r="F1360"/>
      <c r="H1360"/>
    </row>
    <row r="1361" spans="6:8" x14ac:dyDescent="0.25">
      <c r="F1361"/>
      <c r="H1361"/>
    </row>
    <row r="1362" spans="6:8" x14ac:dyDescent="0.25">
      <c r="F1362"/>
      <c r="H1362"/>
    </row>
    <row r="1363" spans="6:8" x14ac:dyDescent="0.25">
      <c r="F1363"/>
      <c r="H1363"/>
    </row>
    <row r="1364" spans="6:8" x14ac:dyDescent="0.25">
      <c r="F1364"/>
      <c r="H1364"/>
    </row>
    <row r="1365" spans="6:8" x14ac:dyDescent="0.25">
      <c r="F1365"/>
      <c r="H1365"/>
    </row>
    <row r="1366" spans="6:8" x14ac:dyDescent="0.25">
      <c r="F1366"/>
      <c r="H1366"/>
    </row>
    <row r="1367" spans="6:8" x14ac:dyDescent="0.25">
      <c r="F1367"/>
      <c r="H1367"/>
    </row>
    <row r="1368" spans="6:8" x14ac:dyDescent="0.25">
      <c r="F1368"/>
      <c r="H1368"/>
    </row>
    <row r="1369" spans="6:8" x14ac:dyDescent="0.25">
      <c r="F1369"/>
      <c r="H1369"/>
    </row>
    <row r="1370" spans="6:8" x14ac:dyDescent="0.25">
      <c r="F1370"/>
      <c r="H1370"/>
    </row>
    <row r="1371" spans="6:8" x14ac:dyDescent="0.25">
      <c r="F1371"/>
      <c r="H1371"/>
    </row>
    <row r="1372" spans="6:8" x14ac:dyDescent="0.25">
      <c r="F1372"/>
      <c r="H1372"/>
    </row>
    <row r="1373" spans="6:8" x14ac:dyDescent="0.25">
      <c r="F1373"/>
      <c r="H1373"/>
    </row>
    <row r="1374" spans="6:8" x14ac:dyDescent="0.25">
      <c r="F1374"/>
      <c r="H1374"/>
    </row>
    <row r="1375" spans="6:8" x14ac:dyDescent="0.25">
      <c r="F1375"/>
      <c r="H1375"/>
    </row>
    <row r="1376" spans="6:8" x14ac:dyDescent="0.25">
      <c r="F1376"/>
      <c r="H1376"/>
    </row>
    <row r="1377" spans="6:8" x14ac:dyDescent="0.25">
      <c r="F1377"/>
      <c r="H1377"/>
    </row>
    <row r="1378" spans="6:8" x14ac:dyDescent="0.25">
      <c r="F1378"/>
      <c r="H1378"/>
    </row>
    <row r="1379" spans="6:8" x14ac:dyDescent="0.25">
      <c r="F1379"/>
      <c r="H1379"/>
    </row>
    <row r="1380" spans="6:8" x14ac:dyDescent="0.25">
      <c r="F1380"/>
      <c r="H1380"/>
    </row>
    <row r="1381" spans="6:8" x14ac:dyDescent="0.25">
      <c r="F1381"/>
      <c r="H1381"/>
    </row>
    <row r="1382" spans="6:8" x14ac:dyDescent="0.25">
      <c r="F1382"/>
      <c r="H1382"/>
    </row>
    <row r="1383" spans="6:8" x14ac:dyDescent="0.25">
      <c r="F1383"/>
      <c r="H1383"/>
    </row>
    <row r="1384" spans="6:8" x14ac:dyDescent="0.25">
      <c r="F1384"/>
      <c r="H1384"/>
    </row>
    <row r="1385" spans="6:8" x14ac:dyDescent="0.25">
      <c r="F1385"/>
      <c r="H1385"/>
    </row>
    <row r="1386" spans="6:8" x14ac:dyDescent="0.25">
      <c r="F1386"/>
      <c r="H1386"/>
    </row>
    <row r="1387" spans="6:8" x14ac:dyDescent="0.25">
      <c r="F1387"/>
      <c r="H1387"/>
    </row>
    <row r="1388" spans="6:8" x14ac:dyDescent="0.25">
      <c r="F1388"/>
      <c r="H1388"/>
    </row>
    <row r="1389" spans="6:8" x14ac:dyDescent="0.25">
      <c r="F1389"/>
      <c r="H1389"/>
    </row>
    <row r="1390" spans="6:8" x14ac:dyDescent="0.25">
      <c r="F1390"/>
      <c r="H1390"/>
    </row>
    <row r="1391" spans="6:8" x14ac:dyDescent="0.25">
      <c r="F1391"/>
      <c r="H1391"/>
    </row>
    <row r="1392" spans="6:8" x14ac:dyDescent="0.25">
      <c r="F1392"/>
      <c r="H1392"/>
    </row>
    <row r="1393" spans="6:8" x14ac:dyDescent="0.25">
      <c r="F1393"/>
      <c r="H1393"/>
    </row>
    <row r="1394" spans="6:8" x14ac:dyDescent="0.25">
      <c r="F1394"/>
      <c r="H1394"/>
    </row>
    <row r="1395" spans="6:8" x14ac:dyDescent="0.25">
      <c r="F1395"/>
      <c r="H1395"/>
    </row>
    <row r="1396" spans="6:8" x14ac:dyDescent="0.25">
      <c r="F1396"/>
      <c r="H1396"/>
    </row>
    <row r="1397" spans="6:8" x14ac:dyDescent="0.25">
      <c r="F1397"/>
      <c r="H1397"/>
    </row>
    <row r="1398" spans="6:8" x14ac:dyDescent="0.25">
      <c r="F1398"/>
      <c r="H1398"/>
    </row>
    <row r="1399" spans="6:8" x14ac:dyDescent="0.25">
      <c r="F1399"/>
      <c r="H1399"/>
    </row>
    <row r="1400" spans="6:8" x14ac:dyDescent="0.25">
      <c r="F1400"/>
      <c r="H1400"/>
    </row>
    <row r="1401" spans="6:8" x14ac:dyDescent="0.25">
      <c r="F1401"/>
      <c r="H1401"/>
    </row>
    <row r="1402" spans="6:8" x14ac:dyDescent="0.25">
      <c r="F1402"/>
      <c r="H1402"/>
    </row>
    <row r="1403" spans="6:8" x14ac:dyDescent="0.25">
      <c r="F1403"/>
      <c r="H1403"/>
    </row>
    <row r="1404" spans="6:8" x14ac:dyDescent="0.25">
      <c r="F1404"/>
      <c r="H1404"/>
    </row>
    <row r="1405" spans="6:8" x14ac:dyDescent="0.25">
      <c r="F1405"/>
      <c r="H1405"/>
    </row>
    <row r="1406" spans="6:8" x14ac:dyDescent="0.25">
      <c r="F1406"/>
      <c r="H1406"/>
    </row>
    <row r="1407" spans="6:8" x14ac:dyDescent="0.25">
      <c r="F1407"/>
      <c r="H1407"/>
    </row>
    <row r="1408" spans="6:8" x14ac:dyDescent="0.25">
      <c r="F1408"/>
      <c r="H1408"/>
    </row>
    <row r="1409" spans="6:8" x14ac:dyDescent="0.25">
      <c r="F1409"/>
      <c r="H1409"/>
    </row>
    <row r="1410" spans="6:8" x14ac:dyDescent="0.25">
      <c r="F1410"/>
      <c r="H1410"/>
    </row>
    <row r="1411" spans="6:8" x14ac:dyDescent="0.25">
      <c r="F1411"/>
      <c r="H1411"/>
    </row>
    <row r="1412" spans="6:8" x14ac:dyDescent="0.25">
      <c r="F1412"/>
      <c r="H1412"/>
    </row>
    <row r="1413" spans="6:8" x14ac:dyDescent="0.25">
      <c r="F1413"/>
      <c r="H1413"/>
    </row>
    <row r="1414" spans="6:8" x14ac:dyDescent="0.25">
      <c r="F1414"/>
      <c r="H1414"/>
    </row>
    <row r="1415" spans="6:8" x14ac:dyDescent="0.25">
      <c r="F1415"/>
      <c r="H1415"/>
    </row>
    <row r="1416" spans="6:8" x14ac:dyDescent="0.25">
      <c r="F1416"/>
      <c r="H1416"/>
    </row>
    <row r="1417" spans="6:8" x14ac:dyDescent="0.25">
      <c r="F1417"/>
      <c r="H1417"/>
    </row>
    <row r="1418" spans="6:8" x14ac:dyDescent="0.25">
      <c r="F1418"/>
      <c r="H1418"/>
    </row>
    <row r="1419" spans="6:8" x14ac:dyDescent="0.25">
      <c r="F1419"/>
      <c r="H1419"/>
    </row>
    <row r="1420" spans="6:8" x14ac:dyDescent="0.25">
      <c r="F1420"/>
      <c r="H1420"/>
    </row>
    <row r="1421" spans="6:8" x14ac:dyDescent="0.25">
      <c r="F1421"/>
      <c r="H1421"/>
    </row>
    <row r="1422" spans="6:8" x14ac:dyDescent="0.25">
      <c r="F1422"/>
      <c r="H1422"/>
    </row>
    <row r="1423" spans="6:8" x14ac:dyDescent="0.25">
      <c r="F1423"/>
      <c r="H1423"/>
    </row>
    <row r="1424" spans="6:8" x14ac:dyDescent="0.25">
      <c r="F1424"/>
      <c r="H1424"/>
    </row>
    <row r="1425" spans="6:8" x14ac:dyDescent="0.25">
      <c r="F1425"/>
      <c r="H1425"/>
    </row>
    <row r="1426" spans="6:8" x14ac:dyDescent="0.25">
      <c r="F1426"/>
      <c r="H1426"/>
    </row>
    <row r="1427" spans="6:8" x14ac:dyDescent="0.25">
      <c r="F1427"/>
      <c r="H1427"/>
    </row>
    <row r="1428" spans="6:8" x14ac:dyDescent="0.25">
      <c r="F1428"/>
      <c r="H1428"/>
    </row>
    <row r="1429" spans="6:8" x14ac:dyDescent="0.25">
      <c r="F1429"/>
      <c r="H1429"/>
    </row>
    <row r="1430" spans="6:8" x14ac:dyDescent="0.25">
      <c r="F1430"/>
      <c r="H1430"/>
    </row>
    <row r="1431" spans="6:8" x14ac:dyDescent="0.25">
      <c r="F1431"/>
      <c r="H1431"/>
    </row>
    <row r="1432" spans="6:8" x14ac:dyDescent="0.25">
      <c r="F1432"/>
      <c r="H1432"/>
    </row>
    <row r="1433" spans="6:8" x14ac:dyDescent="0.25">
      <c r="F1433"/>
      <c r="H1433"/>
    </row>
    <row r="1434" spans="6:8" x14ac:dyDescent="0.25">
      <c r="F1434"/>
      <c r="H1434"/>
    </row>
    <row r="1435" spans="6:8" x14ac:dyDescent="0.25">
      <c r="F1435"/>
      <c r="H1435"/>
    </row>
    <row r="1436" spans="6:8" x14ac:dyDescent="0.25">
      <c r="F1436"/>
      <c r="H1436"/>
    </row>
    <row r="1437" spans="6:8" x14ac:dyDescent="0.25">
      <c r="F1437"/>
      <c r="H1437"/>
    </row>
    <row r="1438" spans="6:8" x14ac:dyDescent="0.25">
      <c r="F1438"/>
      <c r="H1438"/>
    </row>
    <row r="1439" spans="6:8" x14ac:dyDescent="0.25">
      <c r="F1439"/>
      <c r="H1439"/>
    </row>
    <row r="1440" spans="6:8" x14ac:dyDescent="0.25">
      <c r="F1440"/>
      <c r="H1440"/>
    </row>
    <row r="1441" spans="6:8" x14ac:dyDescent="0.25">
      <c r="F1441"/>
      <c r="H1441"/>
    </row>
    <row r="1442" spans="6:8" x14ac:dyDescent="0.25">
      <c r="F1442"/>
      <c r="H1442"/>
    </row>
    <row r="1443" spans="6:8" x14ac:dyDescent="0.25">
      <c r="F1443"/>
      <c r="H1443"/>
    </row>
    <row r="1444" spans="6:8" x14ac:dyDescent="0.25">
      <c r="F1444"/>
      <c r="H1444"/>
    </row>
    <row r="1445" spans="6:8" x14ac:dyDescent="0.25">
      <c r="F1445"/>
      <c r="H1445"/>
    </row>
    <row r="1446" spans="6:8" x14ac:dyDescent="0.25">
      <c r="F1446"/>
      <c r="H1446"/>
    </row>
    <row r="1447" spans="6:8" x14ac:dyDescent="0.25">
      <c r="F1447"/>
      <c r="H1447"/>
    </row>
    <row r="1448" spans="6:8" x14ac:dyDescent="0.25">
      <c r="F1448"/>
      <c r="H1448"/>
    </row>
    <row r="1449" spans="6:8" x14ac:dyDescent="0.25">
      <c r="F1449"/>
      <c r="H1449"/>
    </row>
    <row r="1450" spans="6:8" x14ac:dyDescent="0.25">
      <c r="F1450"/>
      <c r="H1450"/>
    </row>
    <row r="1451" spans="6:8" x14ac:dyDescent="0.25">
      <c r="F1451"/>
      <c r="H1451"/>
    </row>
    <row r="1452" spans="6:8" x14ac:dyDescent="0.25">
      <c r="F1452"/>
      <c r="H1452"/>
    </row>
    <row r="1453" spans="6:8" x14ac:dyDescent="0.25">
      <c r="F1453"/>
      <c r="H1453"/>
    </row>
    <row r="1454" spans="6:8" x14ac:dyDescent="0.25">
      <c r="F1454"/>
      <c r="H1454"/>
    </row>
    <row r="1455" spans="6:8" x14ac:dyDescent="0.25">
      <c r="F1455"/>
      <c r="H1455"/>
    </row>
    <row r="1456" spans="6:8" x14ac:dyDescent="0.25">
      <c r="F1456"/>
      <c r="H1456"/>
    </row>
    <row r="1457" spans="6:8" x14ac:dyDescent="0.25">
      <c r="F1457"/>
      <c r="H1457"/>
    </row>
    <row r="1458" spans="6:8" x14ac:dyDescent="0.25">
      <c r="F1458"/>
      <c r="H1458"/>
    </row>
    <row r="1459" spans="6:8" x14ac:dyDescent="0.25">
      <c r="F1459"/>
      <c r="H1459"/>
    </row>
    <row r="1460" spans="6:8" x14ac:dyDescent="0.25">
      <c r="F1460"/>
      <c r="H1460"/>
    </row>
    <row r="1461" spans="6:8" x14ac:dyDescent="0.25">
      <c r="F1461"/>
      <c r="H1461"/>
    </row>
    <row r="1462" spans="6:8" x14ac:dyDescent="0.25">
      <c r="F1462"/>
      <c r="H1462"/>
    </row>
    <row r="1463" spans="6:8" x14ac:dyDescent="0.25">
      <c r="F1463"/>
      <c r="H1463"/>
    </row>
    <row r="1464" spans="6:8" x14ac:dyDescent="0.25">
      <c r="F1464"/>
      <c r="H1464"/>
    </row>
    <row r="1465" spans="6:8" x14ac:dyDescent="0.25">
      <c r="F1465"/>
      <c r="H1465"/>
    </row>
    <row r="1466" spans="6:8" x14ac:dyDescent="0.25">
      <c r="F1466"/>
      <c r="H1466"/>
    </row>
    <row r="1467" spans="6:8" x14ac:dyDescent="0.25">
      <c r="F1467"/>
      <c r="H1467"/>
    </row>
    <row r="1468" spans="6:8" x14ac:dyDescent="0.25">
      <c r="F1468"/>
      <c r="H1468"/>
    </row>
    <row r="1469" spans="6:8" x14ac:dyDescent="0.25">
      <c r="F1469"/>
      <c r="H1469"/>
    </row>
    <row r="1470" spans="6:8" x14ac:dyDescent="0.25">
      <c r="F1470"/>
      <c r="H1470"/>
    </row>
    <row r="1471" spans="6:8" x14ac:dyDescent="0.25">
      <c r="F1471"/>
      <c r="H1471"/>
    </row>
    <row r="1472" spans="6:8" x14ac:dyDescent="0.25">
      <c r="F1472"/>
      <c r="H1472"/>
    </row>
    <row r="1473" spans="6:8" x14ac:dyDescent="0.25">
      <c r="F1473"/>
      <c r="H1473"/>
    </row>
    <row r="1474" spans="6:8" x14ac:dyDescent="0.25">
      <c r="F1474"/>
      <c r="H1474"/>
    </row>
    <row r="1475" spans="6:8" x14ac:dyDescent="0.25">
      <c r="F1475"/>
      <c r="H1475"/>
    </row>
    <row r="1476" spans="6:8" x14ac:dyDescent="0.25">
      <c r="F1476"/>
      <c r="H1476"/>
    </row>
    <row r="1477" spans="6:8" x14ac:dyDescent="0.25">
      <c r="F1477"/>
      <c r="H1477"/>
    </row>
    <row r="1478" spans="6:8" x14ac:dyDescent="0.25">
      <c r="F1478"/>
      <c r="H1478"/>
    </row>
    <row r="1479" spans="6:8" x14ac:dyDescent="0.25">
      <c r="F1479"/>
      <c r="H1479"/>
    </row>
    <row r="1480" spans="6:8" x14ac:dyDescent="0.25">
      <c r="F1480"/>
      <c r="H1480"/>
    </row>
    <row r="1481" spans="6:8" x14ac:dyDescent="0.25">
      <c r="F1481"/>
      <c r="H1481"/>
    </row>
    <row r="1482" spans="6:8" x14ac:dyDescent="0.25">
      <c r="F1482"/>
      <c r="H1482"/>
    </row>
    <row r="1483" spans="6:8" x14ac:dyDescent="0.25">
      <c r="F1483"/>
      <c r="H1483"/>
    </row>
    <row r="1484" spans="6:8" x14ac:dyDescent="0.25">
      <c r="F1484"/>
      <c r="H1484"/>
    </row>
    <row r="1485" spans="6:8" x14ac:dyDescent="0.25">
      <c r="F1485"/>
      <c r="H1485"/>
    </row>
    <row r="1486" spans="6:8" x14ac:dyDescent="0.25">
      <c r="F1486"/>
      <c r="H1486"/>
    </row>
    <row r="1487" spans="6:8" x14ac:dyDescent="0.25">
      <c r="F1487"/>
      <c r="H1487"/>
    </row>
    <row r="1488" spans="6:8" x14ac:dyDescent="0.25">
      <c r="F1488"/>
      <c r="H1488"/>
    </row>
    <row r="1489" spans="6:8" x14ac:dyDescent="0.25">
      <c r="F1489"/>
      <c r="H1489"/>
    </row>
    <row r="1490" spans="6:8" x14ac:dyDescent="0.25">
      <c r="F1490"/>
      <c r="H1490"/>
    </row>
    <row r="1491" spans="6:8" x14ac:dyDescent="0.25">
      <c r="F1491"/>
      <c r="H1491"/>
    </row>
    <row r="1492" spans="6:8" x14ac:dyDescent="0.25">
      <c r="F1492"/>
      <c r="H1492"/>
    </row>
    <row r="1493" spans="6:8" x14ac:dyDescent="0.25">
      <c r="F1493"/>
      <c r="H1493"/>
    </row>
    <row r="1494" spans="6:8" x14ac:dyDescent="0.25">
      <c r="F1494"/>
      <c r="H1494"/>
    </row>
    <row r="1495" spans="6:8" x14ac:dyDescent="0.25">
      <c r="F1495"/>
      <c r="H1495"/>
    </row>
    <row r="1496" spans="6:8" x14ac:dyDescent="0.25">
      <c r="F1496"/>
      <c r="H1496"/>
    </row>
    <row r="1497" spans="6:8" x14ac:dyDescent="0.25">
      <c r="F1497"/>
      <c r="H1497"/>
    </row>
    <row r="1498" spans="6:8" x14ac:dyDescent="0.25">
      <c r="F1498"/>
      <c r="H1498"/>
    </row>
    <row r="1499" spans="6:8" x14ac:dyDescent="0.25">
      <c r="F1499"/>
      <c r="H1499"/>
    </row>
    <row r="1500" spans="6:8" x14ac:dyDescent="0.25">
      <c r="F1500"/>
      <c r="H1500"/>
    </row>
    <row r="1501" spans="6:8" x14ac:dyDescent="0.25">
      <c r="F1501"/>
      <c r="H1501"/>
    </row>
    <row r="1502" spans="6:8" x14ac:dyDescent="0.25">
      <c r="F1502"/>
      <c r="H1502"/>
    </row>
    <row r="1503" spans="6:8" x14ac:dyDescent="0.25">
      <c r="F1503"/>
      <c r="H1503"/>
    </row>
    <row r="1504" spans="6:8" x14ac:dyDescent="0.25">
      <c r="F1504"/>
      <c r="H1504"/>
    </row>
    <row r="1505" spans="6:8" x14ac:dyDescent="0.25">
      <c r="F1505"/>
      <c r="H1505"/>
    </row>
    <row r="1506" spans="6:8" x14ac:dyDescent="0.25">
      <c r="F1506"/>
      <c r="H1506"/>
    </row>
    <row r="1507" spans="6:8" x14ac:dyDescent="0.25">
      <c r="F1507"/>
      <c r="H1507"/>
    </row>
    <row r="1508" spans="6:8" x14ac:dyDescent="0.25">
      <c r="F1508"/>
      <c r="H1508"/>
    </row>
    <row r="1509" spans="6:8" x14ac:dyDescent="0.25">
      <c r="F1509"/>
      <c r="H1509"/>
    </row>
    <row r="1510" spans="6:8" x14ac:dyDescent="0.25">
      <c r="F1510"/>
      <c r="H1510"/>
    </row>
    <row r="1511" spans="6:8" x14ac:dyDescent="0.25">
      <c r="F1511"/>
      <c r="H1511"/>
    </row>
    <row r="1512" spans="6:8" x14ac:dyDescent="0.25">
      <c r="F1512"/>
      <c r="H1512"/>
    </row>
    <row r="1513" spans="6:8" x14ac:dyDescent="0.25">
      <c r="F1513"/>
      <c r="H1513"/>
    </row>
    <row r="1514" spans="6:8" x14ac:dyDescent="0.25">
      <c r="F1514"/>
      <c r="H1514"/>
    </row>
    <row r="1515" spans="6:8" x14ac:dyDescent="0.25">
      <c r="F1515"/>
      <c r="H1515"/>
    </row>
    <row r="1516" spans="6:8" x14ac:dyDescent="0.25">
      <c r="F1516"/>
      <c r="H1516"/>
    </row>
    <row r="1517" spans="6:8" x14ac:dyDescent="0.25">
      <c r="F1517"/>
      <c r="H1517"/>
    </row>
    <row r="1518" spans="6:8" x14ac:dyDescent="0.25">
      <c r="F1518"/>
      <c r="H1518"/>
    </row>
    <row r="1519" spans="6:8" x14ac:dyDescent="0.25">
      <c r="F1519"/>
      <c r="H1519"/>
    </row>
    <row r="1520" spans="6:8" x14ac:dyDescent="0.25">
      <c r="F1520"/>
      <c r="H1520"/>
    </row>
    <row r="1521" spans="6:8" x14ac:dyDescent="0.25">
      <c r="F1521"/>
      <c r="H1521"/>
    </row>
    <row r="1522" spans="6:8" x14ac:dyDescent="0.25">
      <c r="F1522"/>
      <c r="H1522"/>
    </row>
    <row r="1523" spans="6:8" x14ac:dyDescent="0.25">
      <c r="F1523"/>
      <c r="H1523"/>
    </row>
    <row r="1524" spans="6:8" x14ac:dyDescent="0.25">
      <c r="F1524"/>
      <c r="H1524"/>
    </row>
    <row r="1525" spans="6:8" x14ac:dyDescent="0.25">
      <c r="F1525"/>
      <c r="H1525"/>
    </row>
    <row r="1526" spans="6:8" x14ac:dyDescent="0.25">
      <c r="F1526"/>
      <c r="H1526"/>
    </row>
    <row r="1527" spans="6:8" x14ac:dyDescent="0.25">
      <c r="F1527"/>
      <c r="H1527"/>
    </row>
    <row r="1528" spans="6:8" x14ac:dyDescent="0.25">
      <c r="F1528"/>
      <c r="H1528"/>
    </row>
    <row r="1529" spans="6:8" x14ac:dyDescent="0.25">
      <c r="F1529"/>
      <c r="H1529"/>
    </row>
    <row r="1530" spans="6:8" x14ac:dyDescent="0.25">
      <c r="F1530"/>
      <c r="H1530"/>
    </row>
    <row r="1531" spans="6:8" x14ac:dyDescent="0.25">
      <c r="F1531"/>
      <c r="H1531"/>
    </row>
    <row r="1532" spans="6:8" x14ac:dyDescent="0.25">
      <c r="F1532"/>
      <c r="H1532"/>
    </row>
    <row r="1533" spans="6:8" x14ac:dyDescent="0.25">
      <c r="F1533"/>
      <c r="H1533"/>
    </row>
    <row r="1534" spans="6:8" x14ac:dyDescent="0.25">
      <c r="F1534"/>
      <c r="H1534"/>
    </row>
    <row r="1535" spans="6:8" x14ac:dyDescent="0.25">
      <c r="F1535"/>
      <c r="H1535"/>
    </row>
    <row r="1536" spans="6:8" x14ac:dyDescent="0.25">
      <c r="F1536"/>
      <c r="H1536"/>
    </row>
    <row r="1537" spans="6:8" x14ac:dyDescent="0.25">
      <c r="F1537"/>
      <c r="H1537"/>
    </row>
    <row r="1538" spans="6:8" x14ac:dyDescent="0.25">
      <c r="F1538"/>
      <c r="H1538"/>
    </row>
    <row r="1539" spans="6:8" x14ac:dyDescent="0.25">
      <c r="F1539"/>
      <c r="H1539"/>
    </row>
    <row r="1540" spans="6:8" x14ac:dyDescent="0.25">
      <c r="F1540"/>
      <c r="H1540"/>
    </row>
    <row r="1541" spans="6:8" x14ac:dyDescent="0.25">
      <c r="F1541"/>
      <c r="H1541"/>
    </row>
    <row r="1542" spans="6:8" x14ac:dyDescent="0.25">
      <c r="F1542"/>
      <c r="H1542"/>
    </row>
    <row r="1543" spans="6:8" x14ac:dyDescent="0.25">
      <c r="F1543"/>
      <c r="H1543"/>
    </row>
    <row r="1544" spans="6:8" x14ac:dyDescent="0.25">
      <c r="F1544"/>
      <c r="H1544"/>
    </row>
    <row r="1545" spans="6:8" x14ac:dyDescent="0.25">
      <c r="F1545"/>
      <c r="H1545"/>
    </row>
    <row r="1546" spans="6:8" x14ac:dyDescent="0.25">
      <c r="F1546"/>
      <c r="H1546"/>
    </row>
    <row r="1547" spans="6:8" x14ac:dyDescent="0.25">
      <c r="F1547"/>
      <c r="H1547"/>
    </row>
    <row r="1548" spans="6:8" x14ac:dyDescent="0.25">
      <c r="F1548"/>
      <c r="H1548"/>
    </row>
    <row r="1549" spans="6:8" x14ac:dyDescent="0.25">
      <c r="F1549"/>
      <c r="H1549"/>
    </row>
    <row r="1550" spans="6:8" x14ac:dyDescent="0.25">
      <c r="F1550"/>
      <c r="H1550"/>
    </row>
    <row r="1551" spans="6:8" x14ac:dyDescent="0.25">
      <c r="F1551"/>
      <c r="H1551"/>
    </row>
    <row r="1552" spans="6:8" x14ac:dyDescent="0.25">
      <c r="F1552"/>
      <c r="H1552"/>
    </row>
    <row r="1553" spans="6:8" x14ac:dyDescent="0.25">
      <c r="F1553"/>
      <c r="H1553"/>
    </row>
    <row r="1554" spans="6:8" x14ac:dyDescent="0.25">
      <c r="F1554"/>
      <c r="H1554"/>
    </row>
    <row r="1555" spans="6:8" x14ac:dyDescent="0.25">
      <c r="F1555"/>
      <c r="H1555"/>
    </row>
    <row r="1556" spans="6:8" x14ac:dyDescent="0.25">
      <c r="F1556"/>
      <c r="H1556"/>
    </row>
    <row r="1557" spans="6:8" x14ac:dyDescent="0.25">
      <c r="F1557"/>
      <c r="H1557"/>
    </row>
    <row r="1558" spans="6:8" x14ac:dyDescent="0.25">
      <c r="F1558"/>
      <c r="H1558"/>
    </row>
    <row r="1559" spans="6:8" x14ac:dyDescent="0.25">
      <c r="F1559"/>
      <c r="H1559"/>
    </row>
    <row r="1560" spans="6:8" x14ac:dyDescent="0.25">
      <c r="F1560"/>
      <c r="H1560"/>
    </row>
    <row r="1561" spans="6:8" x14ac:dyDescent="0.25">
      <c r="F1561"/>
      <c r="H1561"/>
    </row>
    <row r="1562" spans="6:8" x14ac:dyDescent="0.25">
      <c r="F1562"/>
      <c r="H1562"/>
    </row>
    <row r="1563" spans="6:8" x14ac:dyDescent="0.25">
      <c r="F1563"/>
      <c r="H1563"/>
    </row>
    <row r="1564" spans="6:8" x14ac:dyDescent="0.25">
      <c r="F1564"/>
      <c r="H1564"/>
    </row>
    <row r="1565" spans="6:8" x14ac:dyDescent="0.25">
      <c r="F1565"/>
      <c r="H1565"/>
    </row>
    <row r="1566" spans="6:8" x14ac:dyDescent="0.25">
      <c r="F1566"/>
      <c r="H1566"/>
    </row>
    <row r="1567" spans="6:8" x14ac:dyDescent="0.25">
      <c r="F1567"/>
      <c r="H1567"/>
    </row>
    <row r="1568" spans="6:8" x14ac:dyDescent="0.25">
      <c r="F1568"/>
      <c r="H1568"/>
    </row>
    <row r="1569" spans="6:8" x14ac:dyDescent="0.25">
      <c r="F1569"/>
      <c r="H1569"/>
    </row>
    <row r="1570" spans="6:8" x14ac:dyDescent="0.25">
      <c r="F1570"/>
      <c r="H1570"/>
    </row>
    <row r="1571" spans="6:8" x14ac:dyDescent="0.25">
      <c r="F1571"/>
      <c r="H1571"/>
    </row>
    <row r="1572" spans="6:8" x14ac:dyDescent="0.25">
      <c r="F1572"/>
      <c r="H1572"/>
    </row>
    <row r="1573" spans="6:8" x14ac:dyDescent="0.25">
      <c r="F1573"/>
      <c r="H1573"/>
    </row>
    <row r="1574" spans="6:8" x14ac:dyDescent="0.25">
      <c r="F1574"/>
      <c r="H1574"/>
    </row>
    <row r="1575" spans="6:8" x14ac:dyDescent="0.25">
      <c r="F1575"/>
      <c r="H1575"/>
    </row>
    <row r="1576" spans="6:8" x14ac:dyDescent="0.25">
      <c r="F1576"/>
      <c r="H1576"/>
    </row>
    <row r="1577" spans="6:8" x14ac:dyDescent="0.25">
      <c r="F1577"/>
      <c r="H1577"/>
    </row>
    <row r="1578" spans="6:8" x14ac:dyDescent="0.25">
      <c r="F1578"/>
      <c r="H1578"/>
    </row>
    <row r="1579" spans="6:8" x14ac:dyDescent="0.25">
      <c r="F1579"/>
      <c r="H1579"/>
    </row>
    <row r="1580" spans="6:8" x14ac:dyDescent="0.25">
      <c r="F1580"/>
      <c r="H1580"/>
    </row>
    <row r="1581" spans="6:8" x14ac:dyDescent="0.25">
      <c r="F1581"/>
      <c r="H1581"/>
    </row>
    <row r="1582" spans="6:8" x14ac:dyDescent="0.25">
      <c r="F1582"/>
      <c r="H1582"/>
    </row>
    <row r="1583" spans="6:8" x14ac:dyDescent="0.25">
      <c r="F1583"/>
      <c r="H1583"/>
    </row>
    <row r="1584" spans="6:8" x14ac:dyDescent="0.25">
      <c r="F1584"/>
      <c r="H1584"/>
    </row>
    <row r="1585" spans="6:8" x14ac:dyDescent="0.25">
      <c r="F1585"/>
      <c r="H1585"/>
    </row>
    <row r="1586" spans="6:8" x14ac:dyDescent="0.25">
      <c r="F1586"/>
      <c r="H1586"/>
    </row>
    <row r="1587" spans="6:8" x14ac:dyDescent="0.25">
      <c r="F1587"/>
      <c r="H1587"/>
    </row>
    <row r="1588" spans="6:8" x14ac:dyDescent="0.25">
      <c r="F1588"/>
      <c r="H1588"/>
    </row>
    <row r="1589" spans="6:8" x14ac:dyDescent="0.25">
      <c r="F1589"/>
      <c r="H1589"/>
    </row>
    <row r="1590" spans="6:8" x14ac:dyDescent="0.25">
      <c r="F1590"/>
      <c r="H1590"/>
    </row>
    <row r="1591" spans="6:8" x14ac:dyDescent="0.25">
      <c r="F1591"/>
      <c r="H1591"/>
    </row>
    <row r="1592" spans="6:8" x14ac:dyDescent="0.25">
      <c r="F1592"/>
      <c r="H1592"/>
    </row>
    <row r="1593" spans="6:8" x14ac:dyDescent="0.25">
      <c r="F1593"/>
      <c r="H1593"/>
    </row>
    <row r="1594" spans="6:8" x14ac:dyDescent="0.25">
      <c r="F1594"/>
      <c r="H1594"/>
    </row>
    <row r="1595" spans="6:8" x14ac:dyDescent="0.25">
      <c r="F1595"/>
      <c r="H1595"/>
    </row>
    <row r="1596" spans="6:8" x14ac:dyDescent="0.25">
      <c r="F1596"/>
      <c r="H1596"/>
    </row>
    <row r="1597" spans="6:8" x14ac:dyDescent="0.25">
      <c r="F1597"/>
      <c r="H1597"/>
    </row>
    <row r="1598" spans="6:8" x14ac:dyDescent="0.25">
      <c r="F1598"/>
      <c r="H1598"/>
    </row>
    <row r="1599" spans="6:8" x14ac:dyDescent="0.25">
      <c r="F1599"/>
      <c r="H1599"/>
    </row>
    <row r="1600" spans="6:8" x14ac:dyDescent="0.25">
      <c r="F1600"/>
      <c r="H1600"/>
    </row>
    <row r="1601" spans="6:8" x14ac:dyDescent="0.25">
      <c r="F1601"/>
      <c r="H1601"/>
    </row>
    <row r="1602" spans="6:8" x14ac:dyDescent="0.25">
      <c r="F1602"/>
      <c r="H1602"/>
    </row>
    <row r="1603" spans="6:8" x14ac:dyDescent="0.25">
      <c r="F1603"/>
      <c r="H1603"/>
    </row>
    <row r="1604" spans="6:8" x14ac:dyDescent="0.25">
      <c r="F1604"/>
      <c r="H1604"/>
    </row>
    <row r="1605" spans="6:8" x14ac:dyDescent="0.25">
      <c r="F1605"/>
      <c r="H1605"/>
    </row>
    <row r="1606" spans="6:8" x14ac:dyDescent="0.25">
      <c r="F1606"/>
      <c r="H1606"/>
    </row>
    <row r="1607" spans="6:8" x14ac:dyDescent="0.25">
      <c r="F1607"/>
      <c r="H1607"/>
    </row>
    <row r="1608" spans="6:8" x14ac:dyDescent="0.25">
      <c r="F1608"/>
      <c r="H1608"/>
    </row>
    <row r="1609" spans="6:8" x14ac:dyDescent="0.25">
      <c r="F1609"/>
      <c r="H1609"/>
    </row>
    <row r="1610" spans="6:8" x14ac:dyDescent="0.25">
      <c r="F1610"/>
      <c r="H1610"/>
    </row>
    <row r="1611" spans="6:8" x14ac:dyDescent="0.25">
      <c r="F1611"/>
      <c r="H1611"/>
    </row>
    <row r="1612" spans="6:8" x14ac:dyDescent="0.25">
      <c r="F1612"/>
      <c r="H1612"/>
    </row>
    <row r="1613" spans="6:8" x14ac:dyDescent="0.25">
      <c r="F1613"/>
      <c r="H1613"/>
    </row>
    <row r="1614" spans="6:8" x14ac:dyDescent="0.25">
      <c r="F1614"/>
      <c r="H1614"/>
    </row>
    <row r="1615" spans="6:8" x14ac:dyDescent="0.25">
      <c r="F1615"/>
      <c r="H1615"/>
    </row>
    <row r="1616" spans="6:8" x14ac:dyDescent="0.25">
      <c r="F1616"/>
      <c r="H1616"/>
    </row>
    <row r="1617" spans="6:8" x14ac:dyDescent="0.25">
      <c r="F1617"/>
      <c r="H1617"/>
    </row>
    <row r="1618" spans="6:8" x14ac:dyDescent="0.25">
      <c r="F1618"/>
      <c r="H1618"/>
    </row>
    <row r="1619" spans="6:8" x14ac:dyDescent="0.25">
      <c r="F1619"/>
      <c r="H1619"/>
    </row>
    <row r="1620" spans="6:8" x14ac:dyDescent="0.25">
      <c r="F1620"/>
      <c r="H1620"/>
    </row>
    <row r="1621" spans="6:8" x14ac:dyDescent="0.25">
      <c r="F1621"/>
      <c r="H1621"/>
    </row>
    <row r="1622" spans="6:8" x14ac:dyDescent="0.25">
      <c r="F1622"/>
      <c r="H1622"/>
    </row>
    <row r="1623" spans="6:8" x14ac:dyDescent="0.25">
      <c r="F1623"/>
      <c r="H1623"/>
    </row>
    <row r="1624" spans="6:8" x14ac:dyDescent="0.25">
      <c r="F1624"/>
      <c r="H1624"/>
    </row>
    <row r="1625" spans="6:8" x14ac:dyDescent="0.25">
      <c r="F1625"/>
      <c r="H1625"/>
    </row>
    <row r="1626" spans="6:8" x14ac:dyDescent="0.25">
      <c r="F1626"/>
      <c r="H1626"/>
    </row>
    <row r="1627" spans="6:8" x14ac:dyDescent="0.25">
      <c r="F1627"/>
      <c r="H1627"/>
    </row>
    <row r="1628" spans="6:8" x14ac:dyDescent="0.25">
      <c r="F1628"/>
      <c r="H1628"/>
    </row>
    <row r="1629" spans="6:8" x14ac:dyDescent="0.25">
      <c r="F1629"/>
      <c r="H1629"/>
    </row>
    <row r="1630" spans="6:8" x14ac:dyDescent="0.25">
      <c r="F1630"/>
      <c r="H1630"/>
    </row>
    <row r="1631" spans="6:8" x14ac:dyDescent="0.25">
      <c r="F1631"/>
      <c r="H1631"/>
    </row>
    <row r="1632" spans="6:8" x14ac:dyDescent="0.25">
      <c r="F1632"/>
      <c r="H1632"/>
    </row>
    <row r="1633" spans="6:8" x14ac:dyDescent="0.25">
      <c r="F1633"/>
      <c r="H1633"/>
    </row>
    <row r="1634" spans="6:8" x14ac:dyDescent="0.25">
      <c r="F1634"/>
      <c r="H1634"/>
    </row>
    <row r="1635" spans="6:8" x14ac:dyDescent="0.25">
      <c r="F1635"/>
      <c r="H1635"/>
    </row>
    <row r="1636" spans="6:8" x14ac:dyDescent="0.25">
      <c r="F1636"/>
      <c r="H1636"/>
    </row>
    <row r="1637" spans="6:8" x14ac:dyDescent="0.25">
      <c r="F1637"/>
      <c r="H1637"/>
    </row>
    <row r="1638" spans="6:8" x14ac:dyDescent="0.25">
      <c r="F1638"/>
      <c r="H1638"/>
    </row>
    <row r="1639" spans="6:8" x14ac:dyDescent="0.25">
      <c r="F1639"/>
      <c r="H1639"/>
    </row>
    <row r="1640" spans="6:8" x14ac:dyDescent="0.25">
      <c r="F1640"/>
      <c r="H1640"/>
    </row>
    <row r="1641" spans="6:8" x14ac:dyDescent="0.25">
      <c r="F1641"/>
      <c r="H1641"/>
    </row>
    <row r="1642" spans="6:8" x14ac:dyDescent="0.25">
      <c r="F1642"/>
      <c r="H1642"/>
    </row>
    <row r="1643" spans="6:8" x14ac:dyDescent="0.25">
      <c r="F1643"/>
      <c r="H1643"/>
    </row>
    <row r="1644" spans="6:8" x14ac:dyDescent="0.25">
      <c r="F1644"/>
      <c r="H1644"/>
    </row>
    <row r="1645" spans="6:8" x14ac:dyDescent="0.25">
      <c r="F1645"/>
      <c r="H1645"/>
    </row>
    <row r="1646" spans="6:8" x14ac:dyDescent="0.25">
      <c r="F1646"/>
      <c r="H1646"/>
    </row>
    <row r="1647" spans="6:8" x14ac:dyDescent="0.25">
      <c r="F1647"/>
      <c r="H1647"/>
    </row>
    <row r="1648" spans="6:8" x14ac:dyDescent="0.25">
      <c r="F1648"/>
      <c r="H1648"/>
    </row>
    <row r="1649" spans="6:8" x14ac:dyDescent="0.25">
      <c r="F1649"/>
      <c r="H1649"/>
    </row>
    <row r="1650" spans="6:8" x14ac:dyDescent="0.25">
      <c r="F1650"/>
      <c r="H1650"/>
    </row>
    <row r="1651" spans="6:8" x14ac:dyDescent="0.25">
      <c r="F1651"/>
      <c r="H1651"/>
    </row>
    <row r="1652" spans="6:8" x14ac:dyDescent="0.25">
      <c r="F1652"/>
      <c r="H1652"/>
    </row>
    <row r="1653" spans="6:8" x14ac:dyDescent="0.25">
      <c r="F1653"/>
      <c r="H1653"/>
    </row>
    <row r="1654" spans="6:8" x14ac:dyDescent="0.25">
      <c r="F1654"/>
      <c r="H1654"/>
    </row>
    <row r="1655" spans="6:8" x14ac:dyDescent="0.25">
      <c r="F1655"/>
      <c r="H1655"/>
    </row>
    <row r="1656" spans="6:8" x14ac:dyDescent="0.25">
      <c r="F1656"/>
      <c r="H1656"/>
    </row>
    <row r="1657" spans="6:8" x14ac:dyDescent="0.25">
      <c r="F1657"/>
      <c r="H1657"/>
    </row>
    <row r="1658" spans="6:8" x14ac:dyDescent="0.25">
      <c r="F1658"/>
      <c r="H1658"/>
    </row>
    <row r="1659" spans="6:8" x14ac:dyDescent="0.25">
      <c r="F1659"/>
      <c r="H1659"/>
    </row>
    <row r="1660" spans="6:8" x14ac:dyDescent="0.25">
      <c r="F1660"/>
      <c r="H1660"/>
    </row>
    <row r="1661" spans="6:8" x14ac:dyDescent="0.25">
      <c r="F1661"/>
      <c r="H1661"/>
    </row>
    <row r="1662" spans="6:8" x14ac:dyDescent="0.25">
      <c r="F1662"/>
      <c r="H1662"/>
    </row>
    <row r="1663" spans="6:8" x14ac:dyDescent="0.25">
      <c r="F1663"/>
      <c r="H1663"/>
    </row>
    <row r="1664" spans="6:8" x14ac:dyDescent="0.25">
      <c r="F1664"/>
      <c r="H1664"/>
    </row>
    <row r="1665" spans="6:8" x14ac:dyDescent="0.25">
      <c r="F1665"/>
      <c r="H1665"/>
    </row>
    <row r="1666" spans="6:8" x14ac:dyDescent="0.25">
      <c r="F1666"/>
      <c r="H1666"/>
    </row>
    <row r="1667" spans="6:8" x14ac:dyDescent="0.25">
      <c r="F1667"/>
      <c r="H1667"/>
    </row>
    <row r="1668" spans="6:8" x14ac:dyDescent="0.25">
      <c r="F1668"/>
      <c r="H1668"/>
    </row>
    <row r="1669" spans="6:8" x14ac:dyDescent="0.25">
      <c r="F1669"/>
      <c r="H1669"/>
    </row>
    <row r="1670" spans="6:8" x14ac:dyDescent="0.25">
      <c r="F1670"/>
      <c r="H1670"/>
    </row>
    <row r="1671" spans="6:8" x14ac:dyDescent="0.25">
      <c r="F1671"/>
      <c r="H1671"/>
    </row>
    <row r="1672" spans="6:8" x14ac:dyDescent="0.25">
      <c r="F1672"/>
      <c r="H1672"/>
    </row>
    <row r="1673" spans="6:8" x14ac:dyDescent="0.25">
      <c r="F1673"/>
      <c r="H1673"/>
    </row>
    <row r="1674" spans="6:8" x14ac:dyDescent="0.25">
      <c r="F1674"/>
      <c r="H1674"/>
    </row>
    <row r="1675" spans="6:8" x14ac:dyDescent="0.25">
      <c r="F1675"/>
      <c r="H1675"/>
    </row>
    <row r="1676" spans="6:8" x14ac:dyDescent="0.25">
      <c r="F1676"/>
      <c r="H1676"/>
    </row>
    <row r="1677" spans="6:8" x14ac:dyDescent="0.25">
      <c r="F1677"/>
      <c r="H1677"/>
    </row>
    <row r="1678" spans="6:8" x14ac:dyDescent="0.25">
      <c r="F1678"/>
      <c r="H1678"/>
    </row>
    <row r="1679" spans="6:8" x14ac:dyDescent="0.25">
      <c r="F1679"/>
      <c r="H1679"/>
    </row>
    <row r="1680" spans="6:8" x14ac:dyDescent="0.25">
      <c r="F1680"/>
      <c r="H1680"/>
    </row>
    <row r="1681" spans="6:12" x14ac:dyDescent="0.25">
      <c r="F1681"/>
      <c r="H1681"/>
    </row>
    <row r="1682" spans="6:12" x14ac:dyDescent="0.25">
      <c r="F1682"/>
      <c r="H1682"/>
    </row>
    <row r="1683" spans="6:12" x14ac:dyDescent="0.25">
      <c r="F1683"/>
      <c r="H1683"/>
    </row>
    <row r="1684" spans="6:12" x14ac:dyDescent="0.25">
      <c r="F1684"/>
      <c r="H1684"/>
    </row>
    <row r="1685" spans="6:12" x14ac:dyDescent="0.25">
      <c r="F1685"/>
      <c r="H1685"/>
    </row>
    <row r="1686" spans="6:12" x14ac:dyDescent="0.25">
      <c r="F1686"/>
      <c r="H1686"/>
      <c r="L1686" s="8"/>
    </row>
    <row r="1687" spans="6:12" x14ac:dyDescent="0.25">
      <c r="F1687"/>
      <c r="H1687"/>
    </row>
    <row r="1688" spans="6:12" x14ac:dyDescent="0.25">
      <c r="F1688"/>
      <c r="H1688"/>
    </row>
    <row r="1689" spans="6:12" x14ac:dyDescent="0.25">
      <c r="F1689"/>
      <c r="H1689"/>
    </row>
    <row r="1690" spans="6:12" x14ac:dyDescent="0.25">
      <c r="F1690"/>
      <c r="H1690"/>
    </row>
    <row r="1691" spans="6:12" x14ac:dyDescent="0.25">
      <c r="F1691"/>
      <c r="H1691"/>
    </row>
    <row r="1692" spans="6:12" x14ac:dyDescent="0.25">
      <c r="F1692"/>
      <c r="H1692"/>
    </row>
    <row r="1693" spans="6:12" x14ac:dyDescent="0.25">
      <c r="F1693"/>
      <c r="H1693"/>
    </row>
    <row r="1694" spans="6:12" x14ac:dyDescent="0.25">
      <c r="F1694"/>
      <c r="H1694"/>
    </row>
    <row r="1695" spans="6:12" x14ac:dyDescent="0.25">
      <c r="F1695"/>
      <c r="H1695"/>
    </row>
    <row r="1696" spans="6:12" x14ac:dyDescent="0.25">
      <c r="F1696"/>
      <c r="H1696"/>
    </row>
    <row r="1697" spans="6:8" x14ac:dyDescent="0.25">
      <c r="F1697"/>
      <c r="H1697"/>
    </row>
    <row r="1698" spans="6:8" x14ac:dyDescent="0.25">
      <c r="F1698"/>
      <c r="H1698"/>
    </row>
    <row r="1699" spans="6:8" x14ac:dyDescent="0.25">
      <c r="F1699"/>
      <c r="H1699"/>
    </row>
    <row r="1700" spans="6:8" x14ac:dyDescent="0.25">
      <c r="F1700"/>
      <c r="H1700"/>
    </row>
    <row r="1701" spans="6:8" x14ac:dyDescent="0.25">
      <c r="F1701"/>
      <c r="H1701"/>
    </row>
    <row r="1702" spans="6:8" x14ac:dyDescent="0.25">
      <c r="F1702"/>
      <c r="H1702"/>
    </row>
    <row r="1703" spans="6:8" x14ac:dyDescent="0.25">
      <c r="F1703"/>
      <c r="H1703"/>
    </row>
    <row r="1704" spans="6:8" x14ac:dyDescent="0.25">
      <c r="F1704"/>
      <c r="H1704"/>
    </row>
    <row r="1705" spans="6:8" x14ac:dyDescent="0.25">
      <c r="F1705"/>
      <c r="H1705"/>
    </row>
    <row r="1706" spans="6:8" x14ac:dyDescent="0.25">
      <c r="F1706"/>
      <c r="H1706"/>
    </row>
    <row r="1707" spans="6:8" x14ac:dyDescent="0.25">
      <c r="F1707"/>
      <c r="H1707"/>
    </row>
    <row r="1708" spans="6:8" x14ac:dyDescent="0.25">
      <c r="F1708"/>
      <c r="H1708"/>
    </row>
    <row r="1709" spans="6:8" x14ac:dyDescent="0.25">
      <c r="F1709"/>
      <c r="H1709"/>
    </row>
    <row r="1710" spans="6:8" x14ac:dyDescent="0.25">
      <c r="F1710"/>
      <c r="H1710"/>
    </row>
    <row r="1711" spans="6:8" x14ac:dyDescent="0.25">
      <c r="F1711"/>
      <c r="H1711"/>
    </row>
    <row r="1712" spans="6:8" x14ac:dyDescent="0.25">
      <c r="F1712"/>
      <c r="H1712"/>
    </row>
    <row r="1713" spans="6:8" x14ac:dyDescent="0.25">
      <c r="F1713"/>
      <c r="H1713"/>
    </row>
    <row r="1714" spans="6:8" x14ac:dyDescent="0.25">
      <c r="F1714"/>
      <c r="H1714"/>
    </row>
    <row r="1715" spans="6:8" x14ac:dyDescent="0.25">
      <c r="F1715"/>
      <c r="H1715"/>
    </row>
    <row r="1716" spans="6:8" x14ac:dyDescent="0.25">
      <c r="F1716"/>
      <c r="H1716"/>
    </row>
    <row r="1717" spans="6:8" x14ac:dyDescent="0.25">
      <c r="F1717"/>
      <c r="H1717"/>
    </row>
    <row r="1718" spans="6:8" x14ac:dyDescent="0.25">
      <c r="F1718"/>
      <c r="H1718"/>
    </row>
    <row r="1719" spans="6:8" x14ac:dyDescent="0.25">
      <c r="F1719"/>
      <c r="H1719"/>
    </row>
    <row r="1720" spans="6:8" x14ac:dyDescent="0.25">
      <c r="F1720"/>
      <c r="H1720"/>
    </row>
    <row r="1721" spans="6:8" x14ac:dyDescent="0.25">
      <c r="F1721"/>
      <c r="H1721"/>
    </row>
    <row r="1722" spans="6:8" x14ac:dyDescent="0.25">
      <c r="F1722"/>
      <c r="H1722"/>
    </row>
    <row r="1723" spans="6:8" x14ac:dyDescent="0.25">
      <c r="F1723"/>
      <c r="H1723"/>
    </row>
    <row r="1724" spans="6:8" x14ac:dyDescent="0.25">
      <c r="F1724"/>
      <c r="H1724"/>
    </row>
    <row r="1725" spans="6:8" x14ac:dyDescent="0.25">
      <c r="F1725"/>
      <c r="H1725"/>
    </row>
    <row r="1726" spans="6:8" x14ac:dyDescent="0.25">
      <c r="F1726"/>
      <c r="H1726"/>
    </row>
    <row r="1727" spans="6:8" x14ac:dyDescent="0.25">
      <c r="F1727"/>
      <c r="H1727"/>
    </row>
    <row r="1728" spans="6:8" x14ac:dyDescent="0.25">
      <c r="F1728"/>
      <c r="H1728"/>
    </row>
    <row r="1729" spans="6:8" x14ac:dyDescent="0.25">
      <c r="F1729"/>
      <c r="H1729"/>
    </row>
    <row r="1730" spans="6:8" x14ac:dyDescent="0.25">
      <c r="F1730"/>
      <c r="H1730"/>
    </row>
    <row r="1731" spans="6:8" x14ac:dyDescent="0.25">
      <c r="F1731"/>
      <c r="H1731"/>
    </row>
    <row r="1732" spans="6:8" x14ac:dyDescent="0.25">
      <c r="F1732"/>
      <c r="H1732"/>
    </row>
    <row r="1733" spans="6:8" x14ac:dyDescent="0.25">
      <c r="F1733"/>
      <c r="H1733"/>
    </row>
    <row r="1734" spans="6:8" x14ac:dyDescent="0.25">
      <c r="F1734"/>
      <c r="H1734"/>
    </row>
    <row r="1735" spans="6:8" x14ac:dyDescent="0.25">
      <c r="F1735"/>
      <c r="H1735"/>
    </row>
    <row r="1736" spans="6:8" x14ac:dyDescent="0.25">
      <c r="F1736"/>
      <c r="H1736"/>
    </row>
    <row r="1737" spans="6:8" x14ac:dyDescent="0.25">
      <c r="F1737"/>
      <c r="H1737"/>
    </row>
    <row r="1738" spans="6:8" x14ac:dyDescent="0.25">
      <c r="F1738"/>
      <c r="H1738"/>
    </row>
    <row r="1739" spans="6:8" x14ac:dyDescent="0.25">
      <c r="F1739"/>
      <c r="H1739"/>
    </row>
    <row r="1740" spans="6:8" x14ac:dyDescent="0.25">
      <c r="F1740"/>
      <c r="H1740"/>
    </row>
    <row r="1741" spans="6:8" x14ac:dyDescent="0.25">
      <c r="F1741"/>
      <c r="H1741"/>
    </row>
    <row r="1742" spans="6:8" x14ac:dyDescent="0.25">
      <c r="F1742"/>
      <c r="H1742"/>
    </row>
    <row r="1743" spans="6:8" x14ac:dyDescent="0.25">
      <c r="F1743"/>
      <c r="H1743"/>
    </row>
    <row r="1744" spans="6:8" x14ac:dyDescent="0.25">
      <c r="F1744"/>
      <c r="H1744"/>
    </row>
    <row r="1745" spans="6:8" x14ac:dyDescent="0.25">
      <c r="F1745"/>
      <c r="H1745"/>
    </row>
    <row r="1746" spans="6:8" x14ac:dyDescent="0.25">
      <c r="F1746"/>
      <c r="H1746"/>
    </row>
    <row r="1747" spans="6:8" x14ac:dyDescent="0.25">
      <c r="F1747"/>
      <c r="H1747"/>
    </row>
    <row r="1748" spans="6:8" x14ac:dyDescent="0.25">
      <c r="F1748"/>
      <c r="H1748"/>
    </row>
    <row r="1749" spans="6:8" x14ac:dyDescent="0.25">
      <c r="F1749"/>
      <c r="H1749"/>
    </row>
    <row r="1750" spans="6:8" x14ac:dyDescent="0.25">
      <c r="F1750"/>
      <c r="H1750"/>
    </row>
    <row r="1751" spans="6:8" x14ac:dyDescent="0.25">
      <c r="F1751"/>
      <c r="H1751"/>
    </row>
    <row r="1752" spans="6:8" x14ac:dyDescent="0.25">
      <c r="F1752"/>
      <c r="H1752"/>
    </row>
    <row r="1753" spans="6:8" x14ac:dyDescent="0.25">
      <c r="F1753"/>
      <c r="H1753"/>
    </row>
    <row r="1754" spans="6:8" x14ac:dyDescent="0.25">
      <c r="F1754"/>
      <c r="H1754"/>
    </row>
    <row r="1755" spans="6:8" x14ac:dyDescent="0.25">
      <c r="F1755"/>
      <c r="H1755"/>
    </row>
    <row r="1756" spans="6:8" x14ac:dyDescent="0.25">
      <c r="F1756"/>
      <c r="H1756"/>
    </row>
    <row r="1757" spans="6:8" x14ac:dyDescent="0.25">
      <c r="F1757"/>
      <c r="H1757"/>
    </row>
    <row r="1758" spans="6:8" x14ac:dyDescent="0.25">
      <c r="F1758"/>
      <c r="H1758"/>
    </row>
    <row r="1759" spans="6:8" x14ac:dyDescent="0.25">
      <c r="F1759"/>
      <c r="H1759"/>
    </row>
    <row r="1760" spans="6:8" x14ac:dyDescent="0.25">
      <c r="F1760"/>
      <c r="H1760"/>
    </row>
    <row r="1761" spans="6:8" x14ac:dyDescent="0.25">
      <c r="F1761"/>
      <c r="H1761"/>
    </row>
    <row r="1762" spans="6:8" x14ac:dyDescent="0.25">
      <c r="F1762"/>
      <c r="H1762"/>
    </row>
    <row r="1763" spans="6:8" x14ac:dyDescent="0.25">
      <c r="F1763"/>
      <c r="H1763"/>
    </row>
    <row r="1764" spans="6:8" x14ac:dyDescent="0.25">
      <c r="F1764"/>
      <c r="H1764"/>
    </row>
    <row r="1765" spans="6:8" x14ac:dyDescent="0.25">
      <c r="F1765"/>
      <c r="H1765"/>
    </row>
    <row r="1766" spans="6:8" x14ac:dyDescent="0.25">
      <c r="F1766"/>
      <c r="H1766"/>
    </row>
    <row r="1767" spans="6:8" x14ac:dyDescent="0.25">
      <c r="F1767"/>
      <c r="H1767"/>
    </row>
    <row r="1768" spans="6:8" x14ac:dyDescent="0.25">
      <c r="F1768"/>
      <c r="H1768"/>
    </row>
    <row r="1769" spans="6:8" x14ac:dyDescent="0.25">
      <c r="F1769"/>
      <c r="H1769"/>
    </row>
    <row r="1770" spans="6:8" x14ac:dyDescent="0.25">
      <c r="F1770"/>
      <c r="H1770"/>
    </row>
    <row r="1771" spans="6:8" x14ac:dyDescent="0.25">
      <c r="F1771"/>
      <c r="H1771"/>
    </row>
    <row r="1772" spans="6:8" x14ac:dyDescent="0.25">
      <c r="F1772"/>
      <c r="H1772"/>
    </row>
    <row r="1773" spans="6:8" x14ac:dyDescent="0.25">
      <c r="F1773"/>
      <c r="H1773"/>
    </row>
    <row r="1774" spans="6:8" x14ac:dyDescent="0.25">
      <c r="F1774"/>
      <c r="H1774"/>
    </row>
    <row r="1775" spans="6:8" x14ac:dyDescent="0.25">
      <c r="F1775"/>
      <c r="H1775"/>
    </row>
    <row r="1776" spans="6:8" x14ac:dyDescent="0.25">
      <c r="F1776"/>
      <c r="H1776"/>
    </row>
    <row r="1777" spans="6:8" x14ac:dyDescent="0.25">
      <c r="F1777"/>
      <c r="H1777"/>
    </row>
    <row r="1778" spans="6:8" x14ac:dyDescent="0.25">
      <c r="F1778"/>
      <c r="H1778"/>
    </row>
    <row r="1779" spans="6:8" x14ac:dyDescent="0.25">
      <c r="F1779"/>
      <c r="H1779"/>
    </row>
    <row r="1780" spans="6:8" x14ac:dyDescent="0.25">
      <c r="F1780"/>
      <c r="H1780"/>
    </row>
    <row r="1781" spans="6:8" x14ac:dyDescent="0.25">
      <c r="F1781"/>
      <c r="H1781"/>
    </row>
    <row r="1782" spans="6:8" x14ac:dyDescent="0.25">
      <c r="F1782"/>
      <c r="H1782"/>
    </row>
    <row r="1783" spans="6:8" x14ac:dyDescent="0.25">
      <c r="F1783"/>
      <c r="H1783"/>
    </row>
    <row r="1784" spans="6:8" x14ac:dyDescent="0.25">
      <c r="F1784"/>
      <c r="H1784"/>
    </row>
    <row r="1785" spans="6:8" x14ac:dyDescent="0.25">
      <c r="F1785"/>
      <c r="H1785"/>
    </row>
    <row r="1786" spans="6:8" x14ac:dyDescent="0.25">
      <c r="F1786"/>
      <c r="H1786"/>
    </row>
    <row r="1787" spans="6:8" x14ac:dyDescent="0.25">
      <c r="F1787"/>
      <c r="H1787"/>
    </row>
    <row r="1788" spans="6:8" x14ac:dyDescent="0.25">
      <c r="F1788"/>
      <c r="H1788"/>
    </row>
    <row r="1789" spans="6:8" x14ac:dyDescent="0.25">
      <c r="F1789"/>
      <c r="H1789"/>
    </row>
    <row r="1790" spans="6:8" x14ac:dyDescent="0.25">
      <c r="F1790"/>
      <c r="H1790"/>
    </row>
    <row r="1791" spans="6:8" x14ac:dyDescent="0.25">
      <c r="F1791"/>
      <c r="H1791"/>
    </row>
    <row r="1792" spans="6:8" x14ac:dyDescent="0.25">
      <c r="F1792"/>
      <c r="H1792"/>
    </row>
    <row r="1793" spans="6:8" x14ac:dyDescent="0.25">
      <c r="F1793"/>
      <c r="H1793"/>
    </row>
    <row r="1794" spans="6:8" x14ac:dyDescent="0.25">
      <c r="F1794"/>
      <c r="H1794"/>
    </row>
    <row r="1795" spans="6:8" x14ac:dyDescent="0.25">
      <c r="F1795"/>
      <c r="H1795"/>
    </row>
    <row r="1796" spans="6:8" x14ac:dyDescent="0.25">
      <c r="F1796"/>
      <c r="H1796"/>
    </row>
    <row r="1797" spans="6:8" x14ac:dyDescent="0.25">
      <c r="F1797"/>
      <c r="H1797"/>
    </row>
    <row r="1798" spans="6:8" x14ac:dyDescent="0.25">
      <c r="F1798"/>
      <c r="H1798"/>
    </row>
    <row r="1799" spans="6:8" x14ac:dyDescent="0.25">
      <c r="F1799"/>
      <c r="H1799"/>
    </row>
    <row r="1800" spans="6:8" x14ac:dyDescent="0.25">
      <c r="F1800"/>
      <c r="H1800"/>
    </row>
    <row r="1801" spans="6:8" x14ac:dyDescent="0.25">
      <c r="F1801"/>
      <c r="H1801"/>
    </row>
    <row r="1802" spans="6:8" x14ac:dyDescent="0.25">
      <c r="F1802"/>
      <c r="H1802"/>
    </row>
    <row r="1803" spans="6:8" x14ac:dyDescent="0.25">
      <c r="F1803"/>
      <c r="H1803"/>
    </row>
    <row r="1804" spans="6:8" x14ac:dyDescent="0.25">
      <c r="F1804"/>
      <c r="H1804"/>
    </row>
    <row r="1805" spans="6:8" x14ac:dyDescent="0.25">
      <c r="F1805"/>
      <c r="H1805"/>
    </row>
    <row r="1806" spans="6:8" x14ac:dyDescent="0.25">
      <c r="F1806"/>
      <c r="H1806"/>
    </row>
    <row r="1807" spans="6:8" x14ac:dyDescent="0.25">
      <c r="F1807"/>
      <c r="H1807"/>
    </row>
    <row r="1808" spans="6:8" x14ac:dyDescent="0.25">
      <c r="F1808"/>
      <c r="H1808"/>
    </row>
    <row r="1809" spans="6:8" x14ac:dyDescent="0.25">
      <c r="F1809"/>
      <c r="H1809"/>
    </row>
    <row r="1810" spans="6:8" x14ac:dyDescent="0.25">
      <c r="F1810"/>
      <c r="H1810"/>
    </row>
    <row r="1811" spans="6:8" x14ac:dyDescent="0.25">
      <c r="F1811"/>
      <c r="H1811"/>
    </row>
    <row r="1812" spans="6:8" x14ac:dyDescent="0.25">
      <c r="F1812"/>
      <c r="H1812"/>
    </row>
    <row r="1813" spans="6:8" x14ac:dyDescent="0.25">
      <c r="F1813"/>
      <c r="H1813"/>
    </row>
    <row r="1814" spans="6:8" x14ac:dyDescent="0.25">
      <c r="F1814"/>
      <c r="H1814"/>
    </row>
    <row r="1815" spans="6:8" x14ac:dyDescent="0.25">
      <c r="F1815"/>
      <c r="H1815"/>
    </row>
    <row r="1816" spans="6:8" x14ac:dyDescent="0.25">
      <c r="F1816"/>
      <c r="H1816"/>
    </row>
    <row r="1817" spans="6:8" x14ac:dyDescent="0.25">
      <c r="F1817"/>
      <c r="H1817"/>
    </row>
    <row r="1818" spans="6:8" x14ac:dyDescent="0.25">
      <c r="F1818"/>
      <c r="H1818"/>
    </row>
    <row r="1819" spans="6:8" x14ac:dyDescent="0.25">
      <c r="F1819"/>
      <c r="H1819"/>
    </row>
    <row r="1820" spans="6:8" x14ac:dyDescent="0.25">
      <c r="F1820"/>
      <c r="H1820"/>
    </row>
    <row r="1821" spans="6:8" x14ac:dyDescent="0.25">
      <c r="F1821"/>
      <c r="H1821"/>
    </row>
    <row r="1822" spans="6:8" x14ac:dyDescent="0.25">
      <c r="F1822"/>
      <c r="H1822"/>
    </row>
    <row r="1823" spans="6:8" x14ac:dyDescent="0.25">
      <c r="F1823"/>
      <c r="H1823"/>
    </row>
    <row r="1824" spans="6:8" x14ac:dyDescent="0.25">
      <c r="F1824"/>
      <c r="H1824"/>
    </row>
    <row r="1825" spans="6:8" x14ac:dyDescent="0.25">
      <c r="F1825"/>
      <c r="H1825"/>
    </row>
    <row r="1826" spans="6:8" x14ac:dyDescent="0.25">
      <c r="F1826"/>
      <c r="H1826"/>
    </row>
    <row r="1827" spans="6:8" x14ac:dyDescent="0.25">
      <c r="F1827"/>
      <c r="H1827"/>
    </row>
    <row r="1828" spans="6:8" x14ac:dyDescent="0.25">
      <c r="F1828"/>
      <c r="H1828"/>
    </row>
    <row r="1829" spans="6:8" x14ac:dyDescent="0.25">
      <c r="F1829"/>
      <c r="H1829"/>
    </row>
    <row r="1830" spans="6:8" x14ac:dyDescent="0.25">
      <c r="F1830"/>
      <c r="H1830"/>
    </row>
    <row r="1831" spans="6:8" x14ac:dyDescent="0.25">
      <c r="F1831"/>
      <c r="H1831"/>
    </row>
    <row r="1832" spans="6:8" x14ac:dyDescent="0.25">
      <c r="F1832"/>
      <c r="H1832"/>
    </row>
    <row r="1833" spans="6:8" x14ac:dyDescent="0.25">
      <c r="F1833"/>
      <c r="H1833"/>
    </row>
    <row r="1834" spans="6:8" x14ac:dyDescent="0.25">
      <c r="F1834"/>
      <c r="H1834"/>
    </row>
    <row r="1835" spans="6:8" x14ac:dyDescent="0.25">
      <c r="F1835"/>
      <c r="H1835"/>
    </row>
    <row r="1836" spans="6:8" x14ac:dyDescent="0.25">
      <c r="F1836"/>
      <c r="H1836"/>
    </row>
    <row r="1837" spans="6:8" x14ac:dyDescent="0.25">
      <c r="F1837"/>
      <c r="H1837"/>
    </row>
    <row r="1838" spans="6:8" x14ac:dyDescent="0.25">
      <c r="F1838"/>
      <c r="H1838"/>
    </row>
    <row r="1839" spans="6:8" x14ac:dyDescent="0.25">
      <c r="F1839"/>
      <c r="H1839"/>
    </row>
    <row r="1840" spans="6:8" x14ac:dyDescent="0.25">
      <c r="F1840"/>
      <c r="H1840"/>
    </row>
    <row r="1841" spans="6:8" x14ac:dyDescent="0.25">
      <c r="F1841"/>
      <c r="H1841"/>
    </row>
    <row r="1842" spans="6:8" x14ac:dyDescent="0.25">
      <c r="F1842"/>
      <c r="H1842"/>
    </row>
    <row r="1843" spans="6:8" x14ac:dyDescent="0.25">
      <c r="F1843"/>
      <c r="H1843"/>
    </row>
    <row r="1844" spans="6:8" x14ac:dyDescent="0.25">
      <c r="F1844"/>
      <c r="H1844"/>
    </row>
    <row r="1845" spans="6:8" x14ac:dyDescent="0.25">
      <c r="F1845"/>
      <c r="H1845"/>
    </row>
    <row r="1846" spans="6:8" x14ac:dyDescent="0.25">
      <c r="F1846"/>
      <c r="H1846"/>
    </row>
    <row r="1847" spans="6:8" x14ac:dyDescent="0.25">
      <c r="F1847"/>
      <c r="H1847"/>
    </row>
    <row r="1848" spans="6:8" x14ac:dyDescent="0.25">
      <c r="F1848"/>
      <c r="H1848"/>
    </row>
    <row r="1849" spans="6:8" x14ac:dyDescent="0.25">
      <c r="F1849"/>
      <c r="H1849"/>
    </row>
    <row r="1850" spans="6:8" x14ac:dyDescent="0.25">
      <c r="F1850"/>
      <c r="H1850"/>
    </row>
    <row r="1851" spans="6:8" x14ac:dyDescent="0.25">
      <c r="F1851"/>
      <c r="H1851"/>
    </row>
    <row r="1852" spans="6:8" x14ac:dyDescent="0.25">
      <c r="F1852"/>
      <c r="H1852"/>
    </row>
    <row r="1853" spans="6:8" x14ac:dyDescent="0.25">
      <c r="F1853"/>
      <c r="H1853"/>
    </row>
    <row r="1854" spans="6:8" x14ac:dyDescent="0.25">
      <c r="F1854"/>
      <c r="H1854"/>
    </row>
    <row r="1855" spans="6:8" x14ac:dyDescent="0.25">
      <c r="F1855"/>
      <c r="H1855"/>
    </row>
    <row r="1856" spans="6:8" x14ac:dyDescent="0.25">
      <c r="F1856"/>
      <c r="H1856"/>
    </row>
    <row r="1857" spans="6:8" x14ac:dyDescent="0.25">
      <c r="F1857"/>
      <c r="H1857"/>
    </row>
    <row r="1858" spans="6:8" x14ac:dyDescent="0.25">
      <c r="F1858"/>
      <c r="H1858"/>
    </row>
    <row r="1859" spans="6:8" x14ac:dyDescent="0.25">
      <c r="F1859"/>
      <c r="H1859"/>
    </row>
    <row r="1860" spans="6:8" x14ac:dyDescent="0.25">
      <c r="F1860"/>
      <c r="H1860"/>
    </row>
    <row r="1861" spans="6:8" x14ac:dyDescent="0.25">
      <c r="F1861"/>
      <c r="H1861"/>
    </row>
    <row r="1862" spans="6:8" x14ac:dyDescent="0.25">
      <c r="F1862"/>
      <c r="H1862"/>
    </row>
    <row r="1863" spans="6:8" x14ac:dyDescent="0.25">
      <c r="F1863"/>
      <c r="H1863"/>
    </row>
    <row r="1864" spans="6:8" x14ac:dyDescent="0.25">
      <c r="F1864"/>
      <c r="H1864"/>
    </row>
    <row r="1865" spans="6:8" x14ac:dyDescent="0.25">
      <c r="F1865"/>
      <c r="H1865"/>
    </row>
    <row r="1866" spans="6:8" x14ac:dyDescent="0.25">
      <c r="F1866"/>
      <c r="H1866"/>
    </row>
    <row r="1867" spans="6:8" x14ac:dyDescent="0.25">
      <c r="F1867"/>
      <c r="H1867"/>
    </row>
    <row r="1868" spans="6:8" x14ac:dyDescent="0.25">
      <c r="F1868"/>
      <c r="H1868"/>
    </row>
    <row r="1869" spans="6:8" x14ac:dyDescent="0.25">
      <c r="F1869"/>
      <c r="H1869"/>
    </row>
    <row r="1870" spans="6:8" x14ac:dyDescent="0.25">
      <c r="F1870"/>
      <c r="H1870"/>
    </row>
    <row r="1871" spans="6:8" x14ac:dyDescent="0.25">
      <c r="F1871"/>
      <c r="H1871"/>
    </row>
    <row r="1872" spans="6:8" x14ac:dyDescent="0.25">
      <c r="F1872"/>
      <c r="H1872"/>
    </row>
    <row r="1873" spans="6:8" x14ac:dyDescent="0.25">
      <c r="F1873"/>
      <c r="H1873"/>
    </row>
    <row r="1874" spans="6:8" x14ac:dyDescent="0.25">
      <c r="F1874"/>
      <c r="H1874"/>
    </row>
    <row r="1875" spans="6:8" x14ac:dyDescent="0.25">
      <c r="F1875"/>
      <c r="H1875"/>
    </row>
    <row r="1876" spans="6:8" x14ac:dyDescent="0.25">
      <c r="F1876"/>
      <c r="H1876"/>
    </row>
    <row r="1877" spans="6:8" x14ac:dyDescent="0.25">
      <c r="F1877"/>
      <c r="H1877"/>
    </row>
    <row r="1878" spans="6:8" x14ac:dyDescent="0.25">
      <c r="F1878"/>
      <c r="H1878"/>
    </row>
    <row r="1879" spans="6:8" x14ac:dyDescent="0.25">
      <c r="F1879"/>
      <c r="H1879"/>
    </row>
    <row r="1880" spans="6:8" x14ac:dyDescent="0.25">
      <c r="F1880"/>
      <c r="H1880"/>
    </row>
    <row r="1881" spans="6:8" x14ac:dyDescent="0.25">
      <c r="F1881"/>
      <c r="H1881"/>
    </row>
    <row r="1882" spans="6:8" x14ac:dyDescent="0.25">
      <c r="F1882"/>
      <c r="H1882"/>
    </row>
    <row r="1883" spans="6:8" x14ac:dyDescent="0.25">
      <c r="F1883"/>
      <c r="H1883"/>
    </row>
    <row r="1884" spans="6:8" x14ac:dyDescent="0.25">
      <c r="F1884"/>
      <c r="H1884"/>
    </row>
    <row r="1885" spans="6:8" x14ac:dyDescent="0.25">
      <c r="F1885"/>
      <c r="H1885"/>
    </row>
    <row r="1886" spans="6:8" x14ac:dyDescent="0.25">
      <c r="F1886"/>
      <c r="H1886"/>
    </row>
    <row r="1887" spans="6:8" x14ac:dyDescent="0.25">
      <c r="F1887"/>
      <c r="H1887"/>
    </row>
    <row r="1888" spans="6:8" x14ac:dyDescent="0.25">
      <c r="F1888"/>
      <c r="H1888"/>
    </row>
    <row r="1889" spans="6:8" x14ac:dyDescent="0.25">
      <c r="F1889"/>
      <c r="H1889"/>
    </row>
    <row r="1890" spans="6:8" x14ac:dyDescent="0.25">
      <c r="F1890"/>
      <c r="H1890"/>
    </row>
    <row r="1891" spans="6:8" x14ac:dyDescent="0.25">
      <c r="F1891"/>
      <c r="H1891"/>
    </row>
    <row r="1892" spans="6:8" x14ac:dyDescent="0.25">
      <c r="F1892"/>
      <c r="H1892"/>
    </row>
    <row r="1893" spans="6:8" x14ac:dyDescent="0.25">
      <c r="F1893"/>
      <c r="H1893"/>
    </row>
    <row r="1894" spans="6:8" x14ac:dyDescent="0.25">
      <c r="F1894"/>
      <c r="H1894"/>
    </row>
    <row r="1895" spans="6:8" x14ac:dyDescent="0.25">
      <c r="F1895"/>
      <c r="H1895"/>
    </row>
    <row r="1896" spans="6:8" x14ac:dyDescent="0.25">
      <c r="F1896"/>
      <c r="H1896"/>
    </row>
    <row r="1897" spans="6:8" x14ac:dyDescent="0.25">
      <c r="F1897"/>
      <c r="H1897"/>
    </row>
    <row r="1898" spans="6:8" x14ac:dyDescent="0.25">
      <c r="F1898"/>
      <c r="H1898"/>
    </row>
    <row r="1899" spans="6:8" x14ac:dyDescent="0.25">
      <c r="F1899"/>
      <c r="H1899"/>
    </row>
    <row r="1900" spans="6:8" x14ac:dyDescent="0.25">
      <c r="F1900"/>
      <c r="H1900"/>
    </row>
    <row r="1901" spans="6:8" x14ac:dyDescent="0.25">
      <c r="F1901"/>
      <c r="H1901"/>
    </row>
    <row r="1902" spans="6:8" x14ac:dyDescent="0.25">
      <c r="F1902"/>
      <c r="H1902"/>
    </row>
    <row r="1903" spans="6:8" x14ac:dyDescent="0.25">
      <c r="F1903"/>
      <c r="H1903"/>
    </row>
    <row r="1904" spans="6:8" x14ac:dyDescent="0.25">
      <c r="F1904"/>
      <c r="H1904"/>
    </row>
    <row r="1905" spans="6:8" x14ac:dyDescent="0.25">
      <c r="F1905"/>
      <c r="H1905"/>
    </row>
    <row r="1906" spans="6:8" x14ac:dyDescent="0.25">
      <c r="F1906"/>
      <c r="H1906"/>
    </row>
    <row r="1907" spans="6:8" x14ac:dyDescent="0.25">
      <c r="F1907"/>
      <c r="H1907"/>
    </row>
    <row r="1908" spans="6:8" x14ac:dyDescent="0.25">
      <c r="F1908"/>
      <c r="H1908"/>
    </row>
    <row r="1909" spans="6:8" x14ac:dyDescent="0.25">
      <c r="F1909"/>
      <c r="H1909"/>
    </row>
    <row r="1910" spans="6:8" x14ac:dyDescent="0.25">
      <c r="F1910"/>
      <c r="H1910"/>
    </row>
    <row r="1911" spans="6:8" x14ac:dyDescent="0.25">
      <c r="F1911"/>
      <c r="H1911"/>
    </row>
    <row r="1912" spans="6:8" x14ac:dyDescent="0.25">
      <c r="F1912"/>
      <c r="H1912"/>
    </row>
    <row r="1913" spans="6:8" x14ac:dyDescent="0.25">
      <c r="F1913"/>
      <c r="H1913"/>
    </row>
    <row r="1914" spans="6:8" x14ac:dyDescent="0.25">
      <c r="F1914"/>
      <c r="H1914"/>
    </row>
    <row r="1915" spans="6:8" x14ac:dyDescent="0.25">
      <c r="F1915"/>
      <c r="H1915"/>
    </row>
    <row r="1916" spans="6:8" x14ac:dyDescent="0.25">
      <c r="F1916"/>
      <c r="H1916"/>
    </row>
    <row r="1917" spans="6:8" x14ac:dyDescent="0.25">
      <c r="F1917"/>
      <c r="H1917"/>
    </row>
    <row r="1918" spans="6:8" x14ac:dyDescent="0.25">
      <c r="F1918"/>
      <c r="H1918"/>
    </row>
    <row r="1919" spans="6:8" x14ac:dyDescent="0.25">
      <c r="F1919"/>
      <c r="H1919"/>
    </row>
    <row r="1920" spans="6:8" x14ac:dyDescent="0.25">
      <c r="F1920"/>
      <c r="H1920"/>
    </row>
    <row r="1921" spans="6:8" x14ac:dyDescent="0.25">
      <c r="F1921"/>
      <c r="H1921"/>
    </row>
    <row r="1922" spans="6:8" x14ac:dyDescent="0.25">
      <c r="F1922"/>
      <c r="H1922"/>
    </row>
    <row r="1923" spans="6:8" x14ac:dyDescent="0.25">
      <c r="F1923"/>
      <c r="H1923"/>
    </row>
    <row r="1924" spans="6:8" x14ac:dyDescent="0.25">
      <c r="F1924"/>
      <c r="H1924"/>
    </row>
    <row r="1925" spans="6:8" x14ac:dyDescent="0.25">
      <c r="F1925"/>
      <c r="H1925"/>
    </row>
    <row r="1926" spans="6:8" x14ac:dyDescent="0.25">
      <c r="F1926"/>
      <c r="H1926"/>
    </row>
    <row r="1927" spans="6:8" x14ac:dyDescent="0.25">
      <c r="F1927"/>
      <c r="H1927"/>
    </row>
    <row r="1928" spans="6:8" x14ac:dyDescent="0.25">
      <c r="F1928"/>
      <c r="H1928"/>
    </row>
    <row r="1929" spans="6:8" x14ac:dyDescent="0.25">
      <c r="F1929"/>
      <c r="H1929"/>
    </row>
    <row r="1930" spans="6:8" x14ac:dyDescent="0.25">
      <c r="F1930"/>
      <c r="H1930"/>
    </row>
    <row r="1931" spans="6:8" x14ac:dyDescent="0.25">
      <c r="F1931"/>
      <c r="H1931"/>
    </row>
    <row r="1932" spans="6:8" x14ac:dyDescent="0.25">
      <c r="F1932"/>
      <c r="H1932"/>
    </row>
    <row r="1933" spans="6:8" x14ac:dyDescent="0.25">
      <c r="F1933"/>
      <c r="H1933"/>
    </row>
    <row r="1934" spans="6:8" x14ac:dyDescent="0.25">
      <c r="F1934"/>
      <c r="H1934"/>
    </row>
    <row r="1935" spans="6:8" x14ac:dyDescent="0.25">
      <c r="F1935"/>
      <c r="H1935"/>
    </row>
    <row r="1936" spans="6:8" x14ac:dyDescent="0.25">
      <c r="F1936"/>
      <c r="H1936"/>
    </row>
    <row r="1937" spans="6:8" x14ac:dyDescent="0.25">
      <c r="F1937"/>
      <c r="H1937"/>
    </row>
    <row r="1938" spans="6:8" x14ac:dyDescent="0.25">
      <c r="F1938"/>
      <c r="H1938"/>
    </row>
    <row r="1939" spans="6:8" x14ac:dyDescent="0.25">
      <c r="F1939"/>
      <c r="H1939"/>
    </row>
    <row r="1940" spans="6:8" x14ac:dyDescent="0.25">
      <c r="F1940"/>
      <c r="H1940"/>
    </row>
    <row r="1941" spans="6:8" x14ac:dyDescent="0.25">
      <c r="F1941"/>
      <c r="H1941"/>
    </row>
    <row r="1942" spans="6:8" x14ac:dyDescent="0.25">
      <c r="F1942"/>
      <c r="H1942"/>
    </row>
    <row r="1943" spans="6:8" x14ac:dyDescent="0.25">
      <c r="F1943"/>
      <c r="H1943"/>
    </row>
    <row r="1944" spans="6:8" x14ac:dyDescent="0.25">
      <c r="F1944"/>
      <c r="H1944"/>
    </row>
    <row r="1945" spans="6:8" x14ac:dyDescent="0.25">
      <c r="F1945"/>
      <c r="H1945"/>
    </row>
    <row r="1946" spans="6:8" x14ac:dyDescent="0.25">
      <c r="F1946"/>
      <c r="H1946"/>
    </row>
    <row r="1947" spans="6:8" x14ac:dyDescent="0.25">
      <c r="F1947"/>
      <c r="H1947"/>
    </row>
    <row r="1948" spans="6:8" x14ac:dyDescent="0.25">
      <c r="F1948"/>
      <c r="H1948"/>
    </row>
    <row r="1949" spans="6:8" x14ac:dyDescent="0.25">
      <c r="F1949"/>
      <c r="H1949"/>
    </row>
    <row r="1950" spans="6:8" x14ac:dyDescent="0.25">
      <c r="F1950"/>
      <c r="H1950"/>
    </row>
    <row r="1951" spans="6:8" x14ac:dyDescent="0.25">
      <c r="F1951"/>
      <c r="H1951"/>
    </row>
    <row r="1952" spans="6:8" x14ac:dyDescent="0.25">
      <c r="F1952"/>
      <c r="H1952"/>
    </row>
    <row r="1953" spans="6:8" x14ac:dyDescent="0.25">
      <c r="F1953"/>
      <c r="H1953"/>
    </row>
    <row r="1954" spans="6:8" x14ac:dyDescent="0.25">
      <c r="F1954"/>
      <c r="H1954"/>
    </row>
    <row r="1955" spans="6:8" x14ac:dyDescent="0.25">
      <c r="F1955"/>
      <c r="H1955"/>
    </row>
    <row r="1956" spans="6:8" x14ac:dyDescent="0.25">
      <c r="F1956"/>
      <c r="H1956"/>
    </row>
    <row r="1957" spans="6:8" x14ac:dyDescent="0.25">
      <c r="F1957"/>
      <c r="H1957"/>
    </row>
    <row r="1958" spans="6:8" x14ac:dyDescent="0.25">
      <c r="F1958"/>
      <c r="H1958"/>
    </row>
    <row r="1959" spans="6:8" x14ac:dyDescent="0.25">
      <c r="F1959"/>
      <c r="H1959"/>
    </row>
    <row r="1960" spans="6:8" x14ac:dyDescent="0.25">
      <c r="F1960"/>
      <c r="H1960"/>
    </row>
    <row r="1961" spans="6:8" x14ac:dyDescent="0.25">
      <c r="F1961"/>
      <c r="H1961"/>
    </row>
    <row r="1962" spans="6:8" x14ac:dyDescent="0.25">
      <c r="F1962"/>
      <c r="H1962"/>
    </row>
    <row r="1963" spans="6:8" x14ac:dyDescent="0.25">
      <c r="F1963"/>
      <c r="H1963"/>
    </row>
    <row r="1964" spans="6:8" x14ac:dyDescent="0.25">
      <c r="F1964"/>
      <c r="H1964"/>
    </row>
    <row r="1965" spans="6:8" x14ac:dyDescent="0.25">
      <c r="F1965"/>
      <c r="H1965"/>
    </row>
    <row r="1966" spans="6:8" x14ac:dyDescent="0.25">
      <c r="F1966"/>
      <c r="H1966"/>
    </row>
    <row r="1967" spans="6:8" x14ac:dyDescent="0.25">
      <c r="F1967"/>
      <c r="H1967"/>
    </row>
    <row r="1968" spans="6:8" x14ac:dyDescent="0.25">
      <c r="F1968"/>
      <c r="H1968"/>
    </row>
    <row r="1969" spans="6:8" x14ac:dyDescent="0.25">
      <c r="F1969"/>
      <c r="H1969"/>
    </row>
    <row r="1970" spans="6:8" x14ac:dyDescent="0.25">
      <c r="F1970"/>
      <c r="H1970"/>
    </row>
    <row r="1971" spans="6:8" x14ac:dyDescent="0.25">
      <c r="F1971"/>
      <c r="H1971"/>
    </row>
    <row r="1972" spans="6:8" x14ac:dyDescent="0.25">
      <c r="F1972"/>
      <c r="H1972"/>
    </row>
    <row r="1973" spans="6:8" x14ac:dyDescent="0.25">
      <c r="F1973"/>
      <c r="H1973"/>
    </row>
    <row r="1974" spans="6:8" x14ac:dyDescent="0.25">
      <c r="F1974"/>
      <c r="H1974"/>
    </row>
    <row r="1975" spans="6:8" x14ac:dyDescent="0.25">
      <c r="F1975"/>
      <c r="H1975"/>
    </row>
    <row r="1976" spans="6:8" x14ac:dyDescent="0.25">
      <c r="F1976"/>
      <c r="H1976"/>
    </row>
    <row r="1977" spans="6:8" x14ac:dyDescent="0.25">
      <c r="F1977"/>
      <c r="H1977"/>
    </row>
    <row r="1978" spans="6:8" x14ac:dyDescent="0.25">
      <c r="F1978"/>
      <c r="H1978"/>
    </row>
    <row r="1979" spans="6:8" x14ac:dyDescent="0.25">
      <c r="F1979"/>
      <c r="H1979"/>
    </row>
    <row r="1980" spans="6:8" x14ac:dyDescent="0.25">
      <c r="F1980"/>
      <c r="H1980"/>
    </row>
    <row r="1981" spans="6:8" x14ac:dyDescent="0.25">
      <c r="F1981"/>
      <c r="H1981"/>
    </row>
    <row r="1982" spans="6:8" x14ac:dyDescent="0.25">
      <c r="F1982"/>
      <c r="H1982"/>
    </row>
    <row r="1983" spans="6:8" x14ac:dyDescent="0.25">
      <c r="F1983"/>
      <c r="H1983"/>
    </row>
    <row r="1984" spans="6:8" x14ac:dyDescent="0.25">
      <c r="F1984"/>
      <c r="H1984"/>
    </row>
    <row r="1985" spans="6:8" x14ac:dyDescent="0.25">
      <c r="F1985"/>
      <c r="H1985"/>
    </row>
    <row r="1986" spans="6:8" x14ac:dyDescent="0.25">
      <c r="F1986"/>
      <c r="H1986"/>
    </row>
    <row r="1987" spans="6:8" x14ac:dyDescent="0.25">
      <c r="F1987"/>
      <c r="H1987"/>
    </row>
    <row r="1988" spans="6:8" x14ac:dyDescent="0.25">
      <c r="F1988"/>
      <c r="H1988"/>
    </row>
    <row r="1989" spans="6:8" x14ac:dyDescent="0.25">
      <c r="F1989"/>
      <c r="H1989"/>
    </row>
    <row r="1990" spans="6:8" x14ac:dyDescent="0.25">
      <c r="F1990"/>
      <c r="H1990"/>
    </row>
    <row r="1991" spans="6:8" x14ac:dyDescent="0.25">
      <c r="F1991"/>
      <c r="H1991"/>
    </row>
    <row r="1992" spans="6:8" x14ac:dyDescent="0.25">
      <c r="F1992"/>
      <c r="H1992"/>
    </row>
    <row r="1993" spans="6:8" x14ac:dyDescent="0.25">
      <c r="F1993"/>
      <c r="H1993"/>
    </row>
    <row r="1994" spans="6:8" x14ac:dyDescent="0.25">
      <c r="F1994"/>
      <c r="H1994"/>
    </row>
    <row r="1995" spans="6:8" x14ac:dyDescent="0.25">
      <c r="F1995"/>
      <c r="H1995"/>
    </row>
    <row r="1996" spans="6:8" x14ac:dyDescent="0.25">
      <c r="F1996"/>
      <c r="H1996"/>
    </row>
    <row r="1997" spans="6:8" x14ac:dyDescent="0.25">
      <c r="F1997"/>
      <c r="H1997"/>
    </row>
    <row r="1998" spans="6:8" x14ac:dyDescent="0.25">
      <c r="F1998"/>
      <c r="H1998"/>
    </row>
    <row r="1999" spans="6:8" x14ac:dyDescent="0.25">
      <c r="F1999"/>
      <c r="H1999"/>
    </row>
    <row r="2000" spans="6:8" x14ac:dyDescent="0.25">
      <c r="F2000"/>
      <c r="H2000"/>
    </row>
    <row r="2001" spans="6:13" x14ac:dyDescent="0.25">
      <c r="F2001"/>
      <c r="H2001"/>
    </row>
    <row r="2002" spans="6:13" x14ac:dyDescent="0.25">
      <c r="F2002"/>
      <c r="H2002"/>
    </row>
    <row r="2003" spans="6:13" x14ac:dyDescent="0.25">
      <c r="F2003"/>
      <c r="H2003"/>
      <c r="M2003" s="2"/>
    </row>
    <row r="2004" spans="6:13" x14ac:dyDescent="0.25">
      <c r="F2004"/>
      <c r="H2004"/>
    </row>
    <row r="2005" spans="6:13" x14ac:dyDescent="0.25">
      <c r="F2005"/>
      <c r="H2005"/>
    </row>
    <row r="2006" spans="6:13" x14ac:dyDescent="0.25">
      <c r="F2006"/>
      <c r="H2006"/>
    </row>
    <row r="2007" spans="6:13" x14ac:dyDescent="0.25">
      <c r="F2007"/>
      <c r="H2007"/>
    </row>
    <row r="2008" spans="6:13" x14ac:dyDescent="0.25">
      <c r="F2008"/>
      <c r="H2008"/>
    </row>
    <row r="2009" spans="6:13" x14ac:dyDescent="0.25">
      <c r="F2009"/>
      <c r="H2009"/>
    </row>
    <row r="2010" spans="6:13" x14ac:dyDescent="0.25">
      <c r="F2010"/>
      <c r="H2010"/>
    </row>
    <row r="2011" spans="6:13" x14ac:dyDescent="0.25">
      <c r="F2011"/>
      <c r="H2011"/>
    </row>
    <row r="2012" spans="6:13" x14ac:dyDescent="0.25">
      <c r="F2012"/>
      <c r="H2012"/>
    </row>
    <row r="2013" spans="6:13" x14ac:dyDescent="0.25">
      <c r="F2013"/>
      <c r="H2013"/>
    </row>
    <row r="2014" spans="6:13" x14ac:dyDescent="0.25">
      <c r="F2014"/>
      <c r="H2014"/>
    </row>
    <row r="2015" spans="6:13" x14ac:dyDescent="0.25">
      <c r="F2015"/>
      <c r="H2015"/>
    </row>
    <row r="2016" spans="6:13" x14ac:dyDescent="0.25">
      <c r="F2016"/>
      <c r="H2016"/>
    </row>
    <row r="2017" spans="6:8" x14ac:dyDescent="0.25">
      <c r="F2017"/>
      <c r="H2017"/>
    </row>
    <row r="2018" spans="6:8" x14ac:dyDescent="0.25">
      <c r="F2018"/>
      <c r="H2018"/>
    </row>
    <row r="2019" spans="6:8" x14ac:dyDescent="0.25">
      <c r="F2019"/>
      <c r="H2019"/>
    </row>
    <row r="2020" spans="6:8" x14ac:dyDescent="0.25">
      <c r="F2020"/>
      <c r="H2020"/>
    </row>
    <row r="2021" spans="6:8" x14ac:dyDescent="0.25">
      <c r="F2021"/>
      <c r="H2021"/>
    </row>
    <row r="2022" spans="6:8" x14ac:dyDescent="0.25">
      <c r="F2022"/>
      <c r="H2022"/>
    </row>
    <row r="2023" spans="6:8" x14ac:dyDescent="0.25">
      <c r="F2023"/>
      <c r="H2023"/>
    </row>
    <row r="2024" spans="6:8" x14ac:dyDescent="0.25">
      <c r="F2024"/>
      <c r="H2024"/>
    </row>
    <row r="2025" spans="6:8" x14ac:dyDescent="0.25">
      <c r="F2025"/>
      <c r="H2025"/>
    </row>
    <row r="2026" spans="6:8" x14ac:dyDescent="0.25">
      <c r="F2026"/>
      <c r="H2026"/>
    </row>
    <row r="2027" spans="6:8" x14ac:dyDescent="0.25">
      <c r="F2027"/>
      <c r="H2027"/>
    </row>
    <row r="2028" spans="6:8" x14ac:dyDescent="0.25">
      <c r="F2028"/>
      <c r="H2028"/>
    </row>
    <row r="2029" spans="6:8" x14ac:dyDescent="0.25">
      <c r="F2029"/>
      <c r="H2029"/>
    </row>
    <row r="2030" spans="6:8" x14ac:dyDescent="0.25">
      <c r="F2030"/>
      <c r="H2030"/>
    </row>
    <row r="2031" spans="6:8" x14ac:dyDescent="0.25">
      <c r="F2031"/>
      <c r="H2031"/>
    </row>
    <row r="2032" spans="6:8" x14ac:dyDescent="0.25">
      <c r="F2032"/>
      <c r="H2032"/>
    </row>
    <row r="2033" spans="6:8" x14ac:dyDescent="0.25">
      <c r="F2033"/>
      <c r="H2033"/>
    </row>
    <row r="2034" spans="6:8" x14ac:dyDescent="0.25">
      <c r="F2034"/>
      <c r="H2034"/>
    </row>
    <row r="2035" spans="6:8" x14ac:dyDescent="0.25">
      <c r="F2035"/>
      <c r="H2035"/>
    </row>
    <row r="2036" spans="6:8" x14ac:dyDescent="0.25">
      <c r="F2036"/>
      <c r="H2036"/>
    </row>
    <row r="2037" spans="6:8" x14ac:dyDescent="0.25">
      <c r="F2037"/>
      <c r="H2037"/>
    </row>
    <row r="2038" spans="6:8" x14ac:dyDescent="0.25">
      <c r="F2038"/>
      <c r="H2038"/>
    </row>
    <row r="2039" spans="6:8" x14ac:dyDescent="0.25">
      <c r="F2039"/>
      <c r="H2039"/>
    </row>
    <row r="2040" spans="6:8" x14ac:dyDescent="0.25">
      <c r="F2040"/>
      <c r="H2040"/>
    </row>
    <row r="2041" spans="6:8" x14ac:dyDescent="0.25">
      <c r="F2041"/>
      <c r="H2041"/>
    </row>
    <row r="2042" spans="6:8" x14ac:dyDescent="0.25">
      <c r="F2042"/>
      <c r="H2042"/>
    </row>
    <row r="2043" spans="6:8" x14ac:dyDescent="0.25">
      <c r="F2043"/>
      <c r="H2043"/>
    </row>
    <row r="2044" spans="6:8" x14ac:dyDescent="0.25">
      <c r="F2044"/>
      <c r="H2044"/>
    </row>
    <row r="2045" spans="6:8" x14ac:dyDescent="0.25">
      <c r="F2045"/>
      <c r="H2045"/>
    </row>
    <row r="2046" spans="6:8" x14ac:dyDescent="0.25">
      <c r="F2046"/>
      <c r="H2046"/>
    </row>
    <row r="2047" spans="6:8" x14ac:dyDescent="0.25">
      <c r="F2047"/>
      <c r="H2047"/>
    </row>
    <row r="2048" spans="6:8" x14ac:dyDescent="0.25">
      <c r="F2048"/>
      <c r="H2048"/>
    </row>
    <row r="2049" spans="6:8" x14ac:dyDescent="0.25">
      <c r="F2049"/>
      <c r="H2049"/>
    </row>
    <row r="2050" spans="6:8" x14ac:dyDescent="0.25">
      <c r="F2050"/>
      <c r="H2050"/>
    </row>
    <row r="2051" spans="6:8" x14ac:dyDescent="0.25">
      <c r="F2051"/>
      <c r="H2051"/>
    </row>
    <row r="2052" spans="6:8" x14ac:dyDescent="0.25">
      <c r="F2052"/>
      <c r="H2052"/>
    </row>
    <row r="2053" spans="6:8" x14ac:dyDescent="0.25">
      <c r="F2053"/>
      <c r="H2053"/>
    </row>
    <row r="2054" spans="6:8" x14ac:dyDescent="0.25">
      <c r="F2054"/>
      <c r="H2054"/>
    </row>
    <row r="2055" spans="6:8" x14ac:dyDescent="0.25">
      <c r="F2055"/>
      <c r="H2055"/>
    </row>
    <row r="2056" spans="6:8" x14ac:dyDescent="0.25">
      <c r="F2056"/>
      <c r="H2056"/>
    </row>
    <row r="2057" spans="6:8" x14ac:dyDescent="0.25">
      <c r="F2057"/>
      <c r="H2057"/>
    </row>
    <row r="2058" spans="6:8" x14ac:dyDescent="0.25">
      <c r="F2058"/>
      <c r="H2058"/>
    </row>
    <row r="2059" spans="6:8" x14ac:dyDescent="0.25">
      <c r="F2059"/>
      <c r="H2059"/>
    </row>
    <row r="2060" spans="6:8" x14ac:dyDescent="0.25">
      <c r="F2060"/>
      <c r="H2060"/>
    </row>
    <row r="2061" spans="6:8" x14ac:dyDescent="0.25">
      <c r="F2061"/>
      <c r="H2061"/>
    </row>
    <row r="2062" spans="6:8" x14ac:dyDescent="0.25">
      <c r="F2062"/>
      <c r="H2062"/>
    </row>
    <row r="2063" spans="6:8" x14ac:dyDescent="0.25">
      <c r="F2063"/>
      <c r="H2063"/>
    </row>
    <row r="2064" spans="6:8" x14ac:dyDescent="0.25">
      <c r="F2064"/>
      <c r="H2064"/>
    </row>
    <row r="2065" spans="6:8" x14ac:dyDescent="0.25">
      <c r="F2065"/>
      <c r="H2065"/>
    </row>
    <row r="2066" spans="6:8" x14ac:dyDescent="0.25">
      <c r="F2066"/>
      <c r="H2066"/>
    </row>
    <row r="2067" spans="6:8" x14ac:dyDescent="0.25">
      <c r="F2067"/>
      <c r="H2067"/>
    </row>
    <row r="2068" spans="6:8" x14ac:dyDescent="0.25">
      <c r="F2068"/>
      <c r="H2068"/>
    </row>
    <row r="2069" spans="6:8" x14ac:dyDescent="0.25">
      <c r="F2069"/>
      <c r="H2069"/>
    </row>
    <row r="2070" spans="6:8" x14ac:dyDescent="0.25">
      <c r="F2070"/>
      <c r="H2070"/>
    </row>
    <row r="2071" spans="6:8" x14ac:dyDescent="0.25">
      <c r="F2071"/>
      <c r="H2071"/>
    </row>
    <row r="2072" spans="6:8" x14ac:dyDescent="0.25">
      <c r="F2072"/>
      <c r="H2072"/>
    </row>
    <row r="2073" spans="6:8" x14ac:dyDescent="0.25">
      <c r="F2073"/>
      <c r="H2073"/>
    </row>
    <row r="2074" spans="6:8" x14ac:dyDescent="0.25">
      <c r="F2074"/>
      <c r="H2074"/>
    </row>
    <row r="2075" spans="6:8" x14ac:dyDescent="0.25">
      <c r="F2075"/>
      <c r="H2075"/>
    </row>
    <row r="2076" spans="6:8" x14ac:dyDescent="0.25">
      <c r="F2076"/>
      <c r="H2076"/>
    </row>
    <row r="2077" spans="6:8" x14ac:dyDescent="0.25">
      <c r="F2077"/>
      <c r="H2077"/>
    </row>
    <row r="2078" spans="6:8" x14ac:dyDescent="0.25">
      <c r="F2078"/>
      <c r="H2078"/>
    </row>
    <row r="2079" spans="6:8" x14ac:dyDescent="0.25">
      <c r="F2079"/>
      <c r="H2079"/>
    </row>
    <row r="2080" spans="6:8" x14ac:dyDescent="0.25">
      <c r="F2080"/>
      <c r="H2080"/>
    </row>
    <row r="2081" spans="6:8" x14ac:dyDescent="0.25">
      <c r="F2081"/>
      <c r="H2081"/>
    </row>
    <row r="2082" spans="6:8" x14ac:dyDescent="0.25">
      <c r="F2082"/>
      <c r="H2082"/>
    </row>
    <row r="2083" spans="6:8" x14ac:dyDescent="0.25">
      <c r="F2083"/>
      <c r="H2083"/>
    </row>
    <row r="2084" spans="6:8" x14ac:dyDescent="0.25">
      <c r="F2084"/>
      <c r="H2084"/>
    </row>
    <row r="2085" spans="6:8" x14ac:dyDescent="0.25">
      <c r="F2085"/>
      <c r="H2085"/>
    </row>
    <row r="2086" spans="6:8" x14ac:dyDescent="0.25">
      <c r="F2086"/>
      <c r="H2086"/>
    </row>
    <row r="2087" spans="6:8" x14ac:dyDescent="0.25">
      <c r="F2087"/>
      <c r="H2087"/>
    </row>
    <row r="2088" spans="6:8" x14ac:dyDescent="0.25">
      <c r="F2088"/>
      <c r="H2088"/>
    </row>
    <row r="2089" spans="6:8" x14ac:dyDescent="0.25">
      <c r="F2089"/>
      <c r="H2089"/>
    </row>
    <row r="2090" spans="6:8" x14ac:dyDescent="0.25">
      <c r="F2090"/>
      <c r="H2090"/>
    </row>
    <row r="2091" spans="6:8" x14ac:dyDescent="0.25">
      <c r="F2091"/>
      <c r="H2091"/>
    </row>
    <row r="2092" spans="6:8" x14ac:dyDescent="0.25">
      <c r="F2092"/>
      <c r="H2092"/>
    </row>
    <row r="2093" spans="6:8" x14ac:dyDescent="0.25">
      <c r="F2093"/>
      <c r="H2093"/>
    </row>
    <row r="2094" spans="6:8" x14ac:dyDescent="0.25">
      <c r="F2094"/>
      <c r="H2094"/>
    </row>
    <row r="2095" spans="6:8" x14ac:dyDescent="0.25">
      <c r="F2095"/>
      <c r="H2095"/>
    </row>
    <row r="2096" spans="6:8" x14ac:dyDescent="0.25">
      <c r="F2096"/>
      <c r="H2096"/>
    </row>
    <row r="2097" spans="6:8" x14ac:dyDescent="0.25">
      <c r="F2097"/>
      <c r="H2097"/>
    </row>
    <row r="2098" spans="6:8" x14ac:dyDescent="0.25">
      <c r="F2098"/>
      <c r="H2098"/>
    </row>
    <row r="2099" spans="6:8" x14ac:dyDescent="0.25">
      <c r="F2099"/>
      <c r="H2099"/>
    </row>
    <row r="2100" spans="6:8" x14ac:dyDescent="0.25">
      <c r="F2100"/>
      <c r="H2100"/>
    </row>
    <row r="2101" spans="6:8" x14ac:dyDescent="0.25">
      <c r="F2101"/>
      <c r="H2101"/>
    </row>
    <row r="2102" spans="6:8" x14ac:dyDescent="0.25">
      <c r="F2102"/>
      <c r="H2102"/>
    </row>
    <row r="2103" spans="6:8" x14ac:dyDescent="0.25">
      <c r="F2103"/>
      <c r="H2103"/>
    </row>
    <row r="2104" spans="6:8" x14ac:dyDescent="0.25">
      <c r="F2104"/>
      <c r="H2104"/>
    </row>
    <row r="2105" spans="6:8" x14ac:dyDescent="0.25">
      <c r="F2105"/>
      <c r="H2105"/>
    </row>
    <row r="2106" spans="6:8" x14ac:dyDescent="0.25">
      <c r="F2106"/>
      <c r="H2106"/>
    </row>
    <row r="2107" spans="6:8" x14ac:dyDescent="0.25">
      <c r="F2107"/>
      <c r="H2107"/>
    </row>
    <row r="2108" spans="6:8" x14ac:dyDescent="0.25">
      <c r="F2108"/>
      <c r="H2108"/>
    </row>
    <row r="2109" spans="6:8" x14ac:dyDescent="0.25">
      <c r="F2109"/>
      <c r="H2109"/>
    </row>
    <row r="2110" spans="6:8" x14ac:dyDescent="0.25">
      <c r="F2110"/>
      <c r="H2110"/>
    </row>
    <row r="2111" spans="6:8" x14ac:dyDescent="0.25">
      <c r="F2111"/>
      <c r="H2111"/>
    </row>
    <row r="2112" spans="6:8" x14ac:dyDescent="0.25">
      <c r="F2112"/>
      <c r="H2112"/>
    </row>
    <row r="2113" spans="6:8" x14ac:dyDescent="0.25">
      <c r="F2113"/>
      <c r="H2113"/>
    </row>
    <row r="2114" spans="6:8" x14ac:dyDescent="0.25">
      <c r="F2114"/>
      <c r="H2114"/>
    </row>
    <row r="2115" spans="6:8" x14ac:dyDescent="0.25">
      <c r="F2115"/>
      <c r="H2115"/>
    </row>
    <row r="2116" spans="6:8" x14ac:dyDescent="0.25">
      <c r="F2116"/>
      <c r="H2116"/>
    </row>
    <row r="2117" spans="6:8" x14ac:dyDescent="0.25">
      <c r="F2117"/>
      <c r="H2117"/>
    </row>
    <row r="2118" spans="6:8" x14ac:dyDescent="0.25">
      <c r="F2118"/>
      <c r="H2118"/>
    </row>
    <row r="2119" spans="6:8" x14ac:dyDescent="0.25">
      <c r="F2119"/>
      <c r="H2119"/>
    </row>
    <row r="2120" spans="6:8" x14ac:dyDescent="0.25">
      <c r="F2120"/>
      <c r="H2120"/>
    </row>
    <row r="2121" spans="6:8" x14ac:dyDescent="0.25">
      <c r="F2121"/>
      <c r="H2121"/>
    </row>
    <row r="2122" spans="6:8" x14ac:dyDescent="0.25">
      <c r="F2122"/>
      <c r="H2122"/>
    </row>
    <row r="2123" spans="6:8" x14ac:dyDescent="0.25">
      <c r="F2123"/>
      <c r="H2123"/>
    </row>
    <row r="2124" spans="6:8" x14ac:dyDescent="0.25">
      <c r="F2124"/>
      <c r="H2124"/>
    </row>
    <row r="2125" spans="6:8" x14ac:dyDescent="0.25">
      <c r="F2125"/>
      <c r="H2125"/>
    </row>
    <row r="2126" spans="6:8" x14ac:dyDescent="0.25">
      <c r="F2126"/>
      <c r="H2126"/>
    </row>
    <row r="2127" spans="6:8" x14ac:dyDescent="0.25">
      <c r="F2127"/>
      <c r="H2127"/>
    </row>
    <row r="2128" spans="6:8" x14ac:dyDescent="0.25">
      <c r="F2128"/>
      <c r="H2128"/>
    </row>
    <row r="2129" spans="6:8" x14ac:dyDescent="0.25">
      <c r="F2129"/>
      <c r="H2129"/>
    </row>
    <row r="2130" spans="6:8" x14ac:dyDescent="0.25">
      <c r="F2130"/>
      <c r="H2130"/>
    </row>
    <row r="2131" spans="6:8" x14ac:dyDescent="0.25">
      <c r="F2131"/>
      <c r="H2131"/>
    </row>
    <row r="2132" spans="6:8" x14ac:dyDescent="0.25">
      <c r="F2132"/>
      <c r="H2132"/>
    </row>
    <row r="2133" spans="6:8" x14ac:dyDescent="0.25">
      <c r="F2133"/>
      <c r="H2133"/>
    </row>
    <row r="2134" spans="6:8" x14ac:dyDescent="0.25">
      <c r="F2134"/>
      <c r="H2134"/>
    </row>
    <row r="2135" spans="6:8" x14ac:dyDescent="0.25">
      <c r="F2135"/>
      <c r="H2135"/>
    </row>
    <row r="2136" spans="6:8" x14ac:dyDescent="0.25">
      <c r="F2136"/>
      <c r="H2136"/>
    </row>
    <row r="2137" spans="6:8" x14ac:dyDescent="0.25">
      <c r="F2137"/>
      <c r="H2137"/>
    </row>
    <row r="2138" spans="6:8" x14ac:dyDescent="0.25">
      <c r="F2138"/>
      <c r="H2138"/>
    </row>
    <row r="2139" spans="6:8" x14ac:dyDescent="0.25">
      <c r="F2139"/>
      <c r="H2139"/>
    </row>
    <row r="2140" spans="6:8" x14ac:dyDescent="0.25">
      <c r="F2140"/>
      <c r="H2140"/>
    </row>
    <row r="2141" spans="6:8" x14ac:dyDescent="0.25">
      <c r="F2141"/>
      <c r="H2141"/>
    </row>
    <row r="2142" spans="6:8" x14ac:dyDescent="0.25">
      <c r="F2142"/>
      <c r="H2142"/>
    </row>
    <row r="2143" spans="6:8" x14ac:dyDescent="0.25">
      <c r="F2143"/>
      <c r="H2143"/>
    </row>
    <row r="2144" spans="6:8" x14ac:dyDescent="0.25">
      <c r="F2144"/>
      <c r="H2144"/>
    </row>
    <row r="2145" spans="6:8" x14ac:dyDescent="0.25">
      <c r="F2145"/>
      <c r="H2145"/>
    </row>
    <row r="2146" spans="6:8" x14ac:dyDescent="0.25">
      <c r="F2146"/>
      <c r="H2146"/>
    </row>
    <row r="2147" spans="6:8" x14ac:dyDescent="0.25">
      <c r="F2147"/>
      <c r="H2147"/>
    </row>
    <row r="2148" spans="6:8" x14ac:dyDescent="0.25">
      <c r="F2148"/>
      <c r="H2148"/>
    </row>
    <row r="2149" spans="6:8" x14ac:dyDescent="0.25">
      <c r="F2149"/>
      <c r="H2149"/>
    </row>
    <row r="2150" spans="6:8" x14ac:dyDescent="0.25">
      <c r="F2150"/>
      <c r="H2150"/>
    </row>
    <row r="2151" spans="6:8" x14ac:dyDescent="0.25">
      <c r="F2151"/>
      <c r="H2151"/>
    </row>
    <row r="2152" spans="6:8" x14ac:dyDescent="0.25">
      <c r="F2152"/>
      <c r="H2152"/>
    </row>
    <row r="2153" spans="6:8" x14ac:dyDescent="0.25">
      <c r="F2153"/>
      <c r="H2153"/>
    </row>
    <row r="2154" spans="6:8" x14ac:dyDescent="0.25">
      <c r="F2154"/>
      <c r="H2154"/>
    </row>
    <row r="2155" spans="6:8" x14ac:dyDescent="0.25">
      <c r="F2155"/>
      <c r="H2155"/>
    </row>
    <row r="2156" spans="6:8" x14ac:dyDescent="0.25">
      <c r="F2156"/>
      <c r="H2156"/>
    </row>
    <row r="2157" spans="6:8" x14ac:dyDescent="0.25">
      <c r="F2157"/>
      <c r="H2157"/>
    </row>
    <row r="2158" spans="6:8" x14ac:dyDescent="0.25">
      <c r="F2158"/>
      <c r="H2158"/>
    </row>
    <row r="2159" spans="6:8" x14ac:dyDescent="0.25">
      <c r="F2159"/>
      <c r="H2159"/>
    </row>
    <row r="2160" spans="6:8" x14ac:dyDescent="0.25">
      <c r="F2160"/>
      <c r="H2160"/>
    </row>
    <row r="2161" spans="6:8" x14ac:dyDescent="0.25">
      <c r="F2161"/>
      <c r="H2161"/>
    </row>
    <row r="2162" spans="6:8" x14ac:dyDescent="0.25">
      <c r="F2162"/>
      <c r="H2162"/>
    </row>
    <row r="2163" spans="6:8" x14ac:dyDescent="0.25">
      <c r="F2163"/>
      <c r="H2163"/>
    </row>
    <row r="2164" spans="6:8" x14ac:dyDescent="0.25">
      <c r="F2164"/>
      <c r="H2164"/>
    </row>
    <row r="2165" spans="6:8" x14ac:dyDescent="0.25">
      <c r="F2165"/>
      <c r="H2165"/>
    </row>
    <row r="2166" spans="6:8" x14ac:dyDescent="0.25">
      <c r="F2166"/>
      <c r="H2166"/>
    </row>
    <row r="2167" spans="6:8" x14ac:dyDescent="0.25">
      <c r="F2167"/>
      <c r="H2167"/>
    </row>
    <row r="2168" spans="6:8" x14ac:dyDescent="0.25">
      <c r="F2168"/>
      <c r="H2168"/>
    </row>
    <row r="2169" spans="6:8" x14ac:dyDescent="0.25">
      <c r="F2169"/>
      <c r="H2169"/>
    </row>
    <row r="2170" spans="6:8" x14ac:dyDescent="0.25">
      <c r="F2170"/>
      <c r="H2170"/>
    </row>
    <row r="2171" spans="6:8" x14ac:dyDescent="0.25">
      <c r="F2171"/>
      <c r="H2171"/>
    </row>
    <row r="2172" spans="6:8" x14ac:dyDescent="0.25">
      <c r="F2172"/>
      <c r="H2172"/>
    </row>
    <row r="2173" spans="6:8" x14ac:dyDescent="0.25">
      <c r="F2173"/>
      <c r="H2173"/>
    </row>
    <row r="2174" spans="6:8" x14ac:dyDescent="0.25">
      <c r="F2174"/>
      <c r="H2174"/>
    </row>
    <row r="2175" spans="6:8" x14ac:dyDescent="0.25">
      <c r="F2175"/>
      <c r="H2175"/>
    </row>
    <row r="2176" spans="6:8" x14ac:dyDescent="0.25">
      <c r="F2176"/>
      <c r="H2176"/>
    </row>
    <row r="2177" spans="6:8" x14ac:dyDescent="0.25">
      <c r="F2177"/>
      <c r="H2177"/>
    </row>
    <row r="2178" spans="6:8" x14ac:dyDescent="0.25">
      <c r="F2178"/>
      <c r="H2178"/>
    </row>
    <row r="2179" spans="6:8" x14ac:dyDescent="0.25">
      <c r="F2179"/>
      <c r="H2179"/>
    </row>
    <row r="2180" spans="6:8" x14ac:dyDescent="0.25">
      <c r="F2180"/>
      <c r="H2180"/>
    </row>
    <row r="2181" spans="6:8" x14ac:dyDescent="0.25">
      <c r="F2181"/>
      <c r="H2181"/>
    </row>
    <row r="2182" spans="6:8" x14ac:dyDescent="0.25">
      <c r="F2182"/>
      <c r="H2182"/>
    </row>
    <row r="2183" spans="6:8" x14ac:dyDescent="0.25">
      <c r="F2183"/>
      <c r="H2183"/>
    </row>
    <row r="2184" spans="6:8" x14ac:dyDescent="0.25">
      <c r="F2184"/>
      <c r="H2184"/>
    </row>
    <row r="2185" spans="6:8" x14ac:dyDescent="0.25">
      <c r="F2185"/>
      <c r="H2185"/>
    </row>
    <row r="2186" spans="6:8" x14ac:dyDescent="0.25">
      <c r="F2186"/>
      <c r="H2186"/>
    </row>
    <row r="2187" spans="6:8" x14ac:dyDescent="0.25">
      <c r="F2187"/>
      <c r="H2187"/>
    </row>
    <row r="2188" spans="6:8" x14ac:dyDescent="0.25">
      <c r="F2188"/>
      <c r="H2188"/>
    </row>
    <row r="2189" spans="6:8" x14ac:dyDescent="0.25">
      <c r="F2189"/>
      <c r="H2189"/>
    </row>
    <row r="2190" spans="6:8" x14ac:dyDescent="0.25">
      <c r="F2190"/>
      <c r="H2190"/>
    </row>
    <row r="2191" spans="6:8" x14ac:dyDescent="0.25">
      <c r="F2191"/>
      <c r="H2191"/>
    </row>
    <row r="2192" spans="6:8" x14ac:dyDescent="0.25">
      <c r="F2192"/>
      <c r="H2192"/>
    </row>
    <row r="2193" spans="6:8" x14ac:dyDescent="0.25">
      <c r="F2193"/>
      <c r="H2193"/>
    </row>
    <row r="2194" spans="6:8" x14ac:dyDescent="0.25">
      <c r="F2194"/>
      <c r="H2194"/>
    </row>
    <row r="2195" spans="6:8" x14ac:dyDescent="0.25">
      <c r="F2195"/>
      <c r="H2195"/>
    </row>
    <row r="2196" spans="6:8" x14ac:dyDescent="0.25">
      <c r="F2196"/>
      <c r="H2196"/>
    </row>
    <row r="2197" spans="6:8" x14ac:dyDescent="0.25">
      <c r="F2197"/>
      <c r="H2197"/>
    </row>
    <row r="2198" spans="6:8" x14ac:dyDescent="0.25">
      <c r="F2198"/>
      <c r="H2198"/>
    </row>
    <row r="2199" spans="6:8" x14ac:dyDescent="0.25">
      <c r="F2199"/>
      <c r="H2199"/>
    </row>
    <row r="2200" spans="6:8" x14ac:dyDescent="0.25">
      <c r="F2200"/>
      <c r="H2200"/>
    </row>
    <row r="2201" spans="6:8" x14ac:dyDescent="0.25">
      <c r="F2201"/>
      <c r="H2201"/>
    </row>
    <row r="2202" spans="6:8" x14ac:dyDescent="0.25">
      <c r="F2202"/>
      <c r="H2202"/>
    </row>
    <row r="2203" spans="6:8" x14ac:dyDescent="0.25">
      <c r="F2203"/>
      <c r="H2203"/>
    </row>
    <row r="2204" spans="6:8" x14ac:dyDescent="0.25">
      <c r="F2204"/>
      <c r="H2204"/>
    </row>
    <row r="2205" spans="6:8" x14ac:dyDescent="0.25">
      <c r="F2205"/>
      <c r="H2205"/>
    </row>
    <row r="2206" spans="6:8" x14ac:dyDescent="0.25">
      <c r="F2206"/>
      <c r="H2206"/>
    </row>
    <row r="2207" spans="6:8" x14ac:dyDescent="0.25">
      <c r="F2207"/>
      <c r="H2207"/>
    </row>
    <row r="2208" spans="6:8" x14ac:dyDescent="0.25">
      <c r="F2208"/>
      <c r="H2208"/>
    </row>
    <row r="2209" spans="6:8" x14ac:dyDescent="0.25">
      <c r="F2209"/>
      <c r="H2209"/>
    </row>
    <row r="2210" spans="6:8" x14ac:dyDescent="0.25">
      <c r="F2210"/>
      <c r="H2210"/>
    </row>
    <row r="2211" spans="6:8" x14ac:dyDescent="0.25">
      <c r="F2211"/>
      <c r="H2211"/>
    </row>
    <row r="2212" spans="6:8" x14ac:dyDescent="0.25">
      <c r="F2212"/>
      <c r="H2212"/>
    </row>
    <row r="2213" spans="6:8" x14ac:dyDescent="0.25">
      <c r="F2213"/>
      <c r="H2213"/>
    </row>
    <row r="2214" spans="6:8" x14ac:dyDescent="0.25">
      <c r="F2214"/>
      <c r="H2214"/>
    </row>
    <row r="2215" spans="6:8" x14ac:dyDescent="0.25">
      <c r="F2215"/>
      <c r="H2215"/>
    </row>
    <row r="2216" spans="6:8" x14ac:dyDescent="0.25">
      <c r="F2216"/>
      <c r="H2216"/>
    </row>
    <row r="2217" spans="6:8" x14ac:dyDescent="0.25">
      <c r="F2217"/>
      <c r="H2217"/>
    </row>
    <row r="2218" spans="6:8" x14ac:dyDescent="0.25">
      <c r="F2218"/>
      <c r="H2218"/>
    </row>
    <row r="2219" spans="6:8" x14ac:dyDescent="0.25">
      <c r="F2219"/>
      <c r="H2219"/>
    </row>
    <row r="2220" spans="6:8" x14ac:dyDescent="0.25">
      <c r="F2220"/>
      <c r="H2220"/>
    </row>
    <row r="2221" spans="6:8" x14ac:dyDescent="0.25">
      <c r="F2221"/>
      <c r="H2221"/>
    </row>
    <row r="2222" spans="6:8" x14ac:dyDescent="0.25">
      <c r="F2222"/>
      <c r="H2222"/>
    </row>
    <row r="2223" spans="6:8" x14ac:dyDescent="0.25">
      <c r="F2223"/>
      <c r="H2223"/>
    </row>
    <row r="2224" spans="6:8" x14ac:dyDescent="0.25">
      <c r="F2224"/>
      <c r="H2224"/>
    </row>
    <row r="2225" spans="6:8" x14ac:dyDescent="0.25">
      <c r="F2225"/>
      <c r="H2225"/>
    </row>
    <row r="2226" spans="6:8" x14ac:dyDescent="0.25">
      <c r="F2226"/>
      <c r="H2226"/>
    </row>
    <row r="2227" spans="6:8" x14ac:dyDescent="0.25">
      <c r="F2227"/>
      <c r="H2227"/>
    </row>
    <row r="2228" spans="6:8" x14ac:dyDescent="0.25">
      <c r="F2228"/>
      <c r="H2228"/>
    </row>
    <row r="2229" spans="6:8" x14ac:dyDescent="0.25">
      <c r="F2229"/>
      <c r="H2229"/>
    </row>
    <row r="2230" spans="6:8" x14ac:dyDescent="0.25">
      <c r="F2230"/>
      <c r="H2230"/>
    </row>
    <row r="2231" spans="6:8" x14ac:dyDescent="0.25">
      <c r="F2231"/>
      <c r="H2231"/>
    </row>
    <row r="2232" spans="6:8" x14ac:dyDescent="0.25">
      <c r="F2232"/>
      <c r="H2232"/>
    </row>
    <row r="2233" spans="6:8" x14ac:dyDescent="0.25">
      <c r="F2233"/>
      <c r="H2233"/>
    </row>
    <row r="2234" spans="6:8" x14ac:dyDescent="0.25">
      <c r="F2234"/>
      <c r="H2234"/>
    </row>
    <row r="2235" spans="6:8" x14ac:dyDescent="0.25">
      <c r="F2235"/>
      <c r="H2235"/>
    </row>
    <row r="2236" spans="6:8" x14ac:dyDescent="0.25">
      <c r="F2236"/>
      <c r="H2236"/>
    </row>
    <row r="2237" spans="6:8" x14ac:dyDescent="0.25">
      <c r="F2237"/>
      <c r="H2237"/>
    </row>
    <row r="2238" spans="6:8" x14ac:dyDescent="0.25">
      <c r="F2238"/>
      <c r="H2238"/>
    </row>
    <row r="2239" spans="6:8" x14ac:dyDescent="0.25">
      <c r="F2239"/>
      <c r="H2239"/>
    </row>
    <row r="2240" spans="6:8" x14ac:dyDescent="0.25">
      <c r="F2240"/>
      <c r="H2240"/>
    </row>
    <row r="2241" spans="6:8" x14ac:dyDescent="0.25">
      <c r="F2241"/>
      <c r="H2241"/>
    </row>
    <row r="2242" spans="6:8" x14ac:dyDescent="0.25">
      <c r="F2242"/>
      <c r="H2242"/>
    </row>
    <row r="2243" spans="6:8" x14ac:dyDescent="0.25">
      <c r="F2243"/>
      <c r="H2243"/>
    </row>
    <row r="2244" spans="6:8" x14ac:dyDescent="0.25">
      <c r="F2244"/>
      <c r="H2244"/>
    </row>
    <row r="2245" spans="6:8" x14ac:dyDescent="0.25">
      <c r="F2245"/>
      <c r="H2245"/>
    </row>
    <row r="2246" spans="6:8" x14ac:dyDescent="0.25">
      <c r="F2246"/>
      <c r="H2246"/>
    </row>
    <row r="2247" spans="6:8" x14ac:dyDescent="0.25">
      <c r="F2247"/>
      <c r="H2247"/>
    </row>
    <row r="2248" spans="6:8" x14ac:dyDescent="0.25">
      <c r="F2248"/>
      <c r="H2248"/>
    </row>
    <row r="2249" spans="6:8" x14ac:dyDescent="0.25">
      <c r="F2249"/>
      <c r="H2249"/>
    </row>
    <row r="2250" spans="6:8" x14ac:dyDescent="0.25">
      <c r="F2250"/>
      <c r="H2250"/>
    </row>
    <row r="2251" spans="6:8" x14ac:dyDescent="0.25">
      <c r="F2251"/>
      <c r="H2251"/>
    </row>
    <row r="2252" spans="6:8" x14ac:dyDescent="0.25">
      <c r="F2252"/>
      <c r="H2252"/>
    </row>
    <row r="2253" spans="6:8" x14ac:dyDescent="0.25">
      <c r="F2253"/>
      <c r="H2253"/>
    </row>
    <row r="2254" spans="6:8" x14ac:dyDescent="0.25">
      <c r="F2254"/>
      <c r="H2254"/>
    </row>
    <row r="2255" spans="6:8" x14ac:dyDescent="0.25">
      <c r="F2255"/>
      <c r="H2255"/>
    </row>
    <row r="2256" spans="6:8" x14ac:dyDescent="0.25">
      <c r="F2256"/>
      <c r="H2256"/>
    </row>
    <row r="2257" spans="6:8" x14ac:dyDescent="0.25">
      <c r="F2257"/>
      <c r="H2257"/>
    </row>
    <row r="2258" spans="6:8" x14ac:dyDescent="0.25">
      <c r="F2258"/>
      <c r="H2258"/>
    </row>
    <row r="2259" spans="6:8" x14ac:dyDescent="0.25">
      <c r="F2259"/>
      <c r="H2259"/>
    </row>
    <row r="2260" spans="6:8" x14ac:dyDescent="0.25">
      <c r="F2260"/>
      <c r="H2260"/>
    </row>
    <row r="2261" spans="6:8" x14ac:dyDescent="0.25">
      <c r="F2261"/>
      <c r="H2261"/>
    </row>
    <row r="2262" spans="6:8" x14ac:dyDescent="0.25">
      <c r="F2262"/>
      <c r="H2262"/>
    </row>
    <row r="2263" spans="6:8" x14ac:dyDescent="0.25">
      <c r="F2263"/>
      <c r="H2263"/>
    </row>
    <row r="2264" spans="6:8" x14ac:dyDescent="0.25">
      <c r="F2264"/>
      <c r="H2264"/>
    </row>
    <row r="2265" spans="6:8" x14ac:dyDescent="0.25">
      <c r="F2265"/>
      <c r="H2265"/>
    </row>
    <row r="2266" spans="6:8" x14ac:dyDescent="0.25">
      <c r="F2266"/>
      <c r="H2266"/>
    </row>
    <row r="2267" spans="6:8" x14ac:dyDescent="0.25">
      <c r="F2267"/>
      <c r="H2267"/>
    </row>
    <row r="2268" spans="6:8" x14ac:dyDescent="0.25">
      <c r="F2268"/>
      <c r="H2268"/>
    </row>
    <row r="2269" spans="6:8" x14ac:dyDescent="0.25">
      <c r="F2269"/>
      <c r="H2269"/>
    </row>
    <row r="2270" spans="6:8" x14ac:dyDescent="0.25">
      <c r="F2270"/>
      <c r="H2270"/>
    </row>
    <row r="2271" spans="6:8" x14ac:dyDescent="0.25">
      <c r="F2271"/>
      <c r="H2271"/>
    </row>
    <row r="2272" spans="6:8" x14ac:dyDescent="0.25">
      <c r="F2272"/>
      <c r="H2272"/>
    </row>
    <row r="2273" spans="6:8" x14ac:dyDescent="0.25">
      <c r="F2273"/>
      <c r="H2273"/>
    </row>
    <row r="2274" spans="6:8" x14ac:dyDescent="0.25">
      <c r="F2274"/>
      <c r="H2274"/>
    </row>
    <row r="2275" spans="6:8" x14ac:dyDescent="0.25">
      <c r="F2275"/>
      <c r="H2275"/>
    </row>
    <row r="2276" spans="6:8" x14ac:dyDescent="0.25">
      <c r="F2276"/>
      <c r="H2276"/>
    </row>
    <row r="2277" spans="6:8" x14ac:dyDescent="0.25">
      <c r="F2277"/>
      <c r="H2277"/>
    </row>
    <row r="2278" spans="6:8" x14ac:dyDescent="0.25">
      <c r="F2278"/>
      <c r="H2278"/>
    </row>
    <row r="2279" spans="6:8" x14ac:dyDescent="0.25">
      <c r="F2279"/>
      <c r="H2279"/>
    </row>
    <row r="2280" spans="6:8" x14ac:dyDescent="0.25">
      <c r="F2280"/>
      <c r="H2280"/>
    </row>
    <row r="2281" spans="6:8" x14ac:dyDescent="0.25">
      <c r="F2281"/>
      <c r="H2281"/>
    </row>
    <row r="2282" spans="6:8" x14ac:dyDescent="0.25">
      <c r="F2282"/>
      <c r="H2282"/>
    </row>
    <row r="2283" spans="6:8" x14ac:dyDescent="0.25">
      <c r="F2283"/>
      <c r="H2283"/>
    </row>
    <row r="2284" spans="6:8" x14ac:dyDescent="0.25">
      <c r="F2284"/>
      <c r="H2284"/>
    </row>
    <row r="2285" spans="6:8" x14ac:dyDescent="0.25">
      <c r="F2285"/>
      <c r="H2285"/>
    </row>
    <row r="2286" spans="6:8" x14ac:dyDescent="0.25">
      <c r="F2286"/>
      <c r="H2286"/>
    </row>
    <row r="2287" spans="6:8" x14ac:dyDescent="0.25">
      <c r="F2287"/>
      <c r="H2287"/>
    </row>
    <row r="2288" spans="6:8" x14ac:dyDescent="0.25">
      <c r="F2288"/>
      <c r="H2288"/>
    </row>
    <row r="2289" spans="6:8" x14ac:dyDescent="0.25">
      <c r="F2289"/>
      <c r="H2289"/>
    </row>
    <row r="2290" spans="6:8" x14ac:dyDescent="0.25">
      <c r="F2290"/>
      <c r="H2290"/>
    </row>
    <row r="2291" spans="6:8" x14ac:dyDescent="0.25">
      <c r="F2291"/>
      <c r="H2291"/>
    </row>
    <row r="2292" spans="6:8" x14ac:dyDescent="0.25">
      <c r="F2292"/>
      <c r="H2292"/>
    </row>
    <row r="2293" spans="6:8" x14ac:dyDescent="0.25">
      <c r="F2293"/>
      <c r="H2293"/>
    </row>
    <row r="2294" spans="6:8" x14ac:dyDescent="0.25">
      <c r="F2294"/>
      <c r="H2294"/>
    </row>
    <row r="2295" spans="6:8" x14ac:dyDescent="0.25">
      <c r="F2295"/>
      <c r="H2295"/>
    </row>
    <row r="2296" spans="6:8" x14ac:dyDescent="0.25">
      <c r="F2296"/>
      <c r="H2296"/>
    </row>
    <row r="2297" spans="6:8" x14ac:dyDescent="0.25">
      <c r="F2297"/>
      <c r="H2297"/>
    </row>
    <row r="2298" spans="6:8" x14ac:dyDescent="0.25">
      <c r="F2298"/>
      <c r="H2298"/>
    </row>
    <row r="2299" spans="6:8" x14ac:dyDescent="0.25">
      <c r="F2299"/>
      <c r="H2299"/>
    </row>
    <row r="2300" spans="6:8" x14ac:dyDescent="0.25">
      <c r="F2300"/>
      <c r="H2300"/>
    </row>
    <row r="2301" spans="6:8" x14ac:dyDescent="0.25">
      <c r="F2301"/>
      <c r="H2301"/>
    </row>
    <row r="2302" spans="6:8" x14ac:dyDescent="0.25">
      <c r="F2302"/>
      <c r="H2302"/>
    </row>
    <row r="2303" spans="6:8" x14ac:dyDescent="0.25">
      <c r="F2303"/>
      <c r="H2303"/>
    </row>
    <row r="2304" spans="6:8" x14ac:dyDescent="0.25">
      <c r="F2304"/>
      <c r="H2304"/>
    </row>
    <row r="2305" spans="6:8" x14ac:dyDescent="0.25">
      <c r="F2305"/>
      <c r="H2305"/>
    </row>
    <row r="2306" spans="6:8" x14ac:dyDescent="0.25">
      <c r="F2306"/>
      <c r="H2306"/>
    </row>
    <row r="2307" spans="6:8" x14ac:dyDescent="0.25">
      <c r="F2307"/>
      <c r="H2307"/>
    </row>
    <row r="2308" spans="6:8" x14ac:dyDescent="0.25">
      <c r="F2308"/>
      <c r="H2308"/>
    </row>
    <row r="2309" spans="6:8" x14ac:dyDescent="0.25">
      <c r="F2309"/>
      <c r="H2309"/>
    </row>
    <row r="2310" spans="6:8" x14ac:dyDescent="0.25">
      <c r="F2310"/>
      <c r="H2310"/>
    </row>
    <row r="2311" spans="6:8" x14ac:dyDescent="0.25">
      <c r="F2311"/>
      <c r="H2311"/>
    </row>
    <row r="2312" spans="6:8" x14ac:dyDescent="0.25">
      <c r="F2312"/>
      <c r="H2312"/>
    </row>
    <row r="2313" spans="6:8" x14ac:dyDescent="0.25">
      <c r="F2313"/>
      <c r="H2313"/>
    </row>
    <row r="2314" spans="6:8" x14ac:dyDescent="0.25">
      <c r="F2314"/>
      <c r="H2314"/>
    </row>
    <row r="2315" spans="6:8" x14ac:dyDescent="0.25">
      <c r="F2315"/>
      <c r="H2315"/>
    </row>
    <row r="2316" spans="6:8" x14ac:dyDescent="0.25">
      <c r="F2316"/>
      <c r="H2316"/>
    </row>
    <row r="2317" spans="6:8" x14ac:dyDescent="0.25">
      <c r="F2317"/>
      <c r="H2317"/>
    </row>
    <row r="2318" spans="6:8" x14ac:dyDescent="0.25">
      <c r="F2318"/>
      <c r="H2318"/>
    </row>
    <row r="2319" spans="6:8" x14ac:dyDescent="0.25">
      <c r="F2319"/>
      <c r="H2319"/>
    </row>
    <row r="2320" spans="6:8" x14ac:dyDescent="0.25">
      <c r="F2320"/>
      <c r="H2320"/>
    </row>
    <row r="2321" spans="6:8" x14ac:dyDescent="0.25">
      <c r="F2321"/>
      <c r="H2321"/>
    </row>
    <row r="2322" spans="6:8" x14ac:dyDescent="0.25">
      <c r="F2322"/>
      <c r="H2322"/>
    </row>
    <row r="2323" spans="6:8" x14ac:dyDescent="0.25">
      <c r="F2323"/>
      <c r="H2323"/>
    </row>
    <row r="2324" spans="6:8" x14ac:dyDescent="0.25">
      <c r="F2324"/>
      <c r="H2324"/>
    </row>
    <row r="2325" spans="6:8" x14ac:dyDescent="0.25">
      <c r="F2325"/>
      <c r="H2325"/>
    </row>
    <row r="2326" spans="6:8" x14ac:dyDescent="0.25">
      <c r="F2326"/>
      <c r="H2326"/>
    </row>
    <row r="2327" spans="6:8" x14ac:dyDescent="0.25">
      <c r="F2327"/>
      <c r="H2327"/>
    </row>
    <row r="2328" spans="6:8" x14ac:dyDescent="0.25">
      <c r="F2328"/>
      <c r="H2328"/>
    </row>
    <row r="2329" spans="6:8" x14ac:dyDescent="0.25">
      <c r="F2329"/>
      <c r="H2329"/>
    </row>
    <row r="2330" spans="6:8" x14ac:dyDescent="0.25">
      <c r="F2330"/>
      <c r="H2330"/>
    </row>
    <row r="2331" spans="6:8" x14ac:dyDescent="0.25">
      <c r="F2331"/>
      <c r="H2331"/>
    </row>
    <row r="2332" spans="6:8" x14ac:dyDescent="0.25">
      <c r="F2332"/>
      <c r="H2332"/>
    </row>
    <row r="2333" spans="6:8" x14ac:dyDescent="0.25">
      <c r="F2333"/>
      <c r="H2333"/>
    </row>
    <row r="2334" spans="6:8" x14ac:dyDescent="0.25">
      <c r="F2334"/>
      <c r="H2334"/>
    </row>
    <row r="2335" spans="6:8" x14ac:dyDescent="0.25">
      <c r="F2335"/>
      <c r="H2335"/>
    </row>
    <row r="2336" spans="6:8" x14ac:dyDescent="0.25">
      <c r="F2336"/>
      <c r="H2336"/>
    </row>
    <row r="2337" spans="6:8" x14ac:dyDescent="0.25">
      <c r="F2337"/>
      <c r="H2337"/>
    </row>
    <row r="2338" spans="6:8" x14ac:dyDescent="0.25">
      <c r="F2338"/>
      <c r="H2338"/>
    </row>
    <row r="2339" spans="6:8" x14ac:dyDescent="0.25">
      <c r="F2339"/>
      <c r="H2339"/>
    </row>
    <row r="2340" spans="6:8" x14ac:dyDescent="0.25">
      <c r="F2340"/>
      <c r="H2340"/>
    </row>
    <row r="2341" spans="6:8" x14ac:dyDescent="0.25">
      <c r="F2341"/>
      <c r="H2341"/>
    </row>
    <row r="2342" spans="6:8" x14ac:dyDescent="0.25">
      <c r="F2342"/>
      <c r="H2342"/>
    </row>
    <row r="2343" spans="6:8" x14ac:dyDescent="0.25">
      <c r="F2343"/>
      <c r="H2343"/>
    </row>
    <row r="2344" spans="6:8" x14ac:dyDescent="0.25">
      <c r="F2344"/>
      <c r="H2344"/>
    </row>
    <row r="2345" spans="6:8" x14ac:dyDescent="0.25">
      <c r="F2345"/>
      <c r="H2345"/>
    </row>
    <row r="2346" spans="6:8" x14ac:dyDescent="0.25">
      <c r="F2346"/>
      <c r="H2346"/>
    </row>
    <row r="2347" spans="6:8" x14ac:dyDescent="0.25">
      <c r="F2347"/>
      <c r="H2347"/>
    </row>
    <row r="2348" spans="6:8" x14ac:dyDescent="0.25">
      <c r="F2348"/>
      <c r="H2348"/>
    </row>
    <row r="2349" spans="6:8" x14ac:dyDescent="0.25">
      <c r="F2349"/>
      <c r="H2349"/>
    </row>
    <row r="2350" spans="6:8" x14ac:dyDescent="0.25">
      <c r="F2350"/>
      <c r="H2350"/>
    </row>
    <row r="2351" spans="6:8" x14ac:dyDescent="0.25">
      <c r="F2351"/>
      <c r="H2351"/>
    </row>
    <row r="2352" spans="6:8" x14ac:dyDescent="0.25">
      <c r="F2352"/>
      <c r="H2352"/>
    </row>
    <row r="2353" spans="6:8" x14ac:dyDescent="0.25">
      <c r="F2353"/>
      <c r="H2353"/>
    </row>
    <row r="2354" spans="6:8" x14ac:dyDescent="0.25">
      <c r="F2354"/>
      <c r="H2354"/>
    </row>
    <row r="2355" spans="6:8" x14ac:dyDescent="0.25">
      <c r="F2355"/>
      <c r="H2355"/>
    </row>
    <row r="2356" spans="6:8" x14ac:dyDescent="0.25">
      <c r="F2356"/>
      <c r="H2356"/>
    </row>
    <row r="2357" spans="6:8" x14ac:dyDescent="0.25">
      <c r="F2357"/>
      <c r="H2357"/>
    </row>
    <row r="2358" spans="6:8" x14ac:dyDescent="0.25">
      <c r="F2358"/>
      <c r="H2358"/>
    </row>
    <row r="2359" spans="6:8" x14ac:dyDescent="0.25">
      <c r="F2359"/>
      <c r="H2359"/>
    </row>
    <row r="2360" spans="6:8" x14ac:dyDescent="0.25">
      <c r="F2360"/>
      <c r="H2360"/>
    </row>
    <row r="2361" spans="6:8" x14ac:dyDescent="0.25">
      <c r="F2361"/>
      <c r="H2361"/>
    </row>
    <row r="2362" spans="6:8" x14ac:dyDescent="0.25">
      <c r="F2362"/>
      <c r="H2362"/>
    </row>
    <row r="2363" spans="6:8" x14ac:dyDescent="0.25">
      <c r="F2363"/>
      <c r="H2363"/>
    </row>
    <row r="2364" spans="6:8" x14ac:dyDescent="0.25">
      <c r="F2364"/>
      <c r="H2364"/>
    </row>
    <row r="2365" spans="6:8" x14ac:dyDescent="0.25">
      <c r="F2365"/>
      <c r="H2365"/>
    </row>
    <row r="2366" spans="6:8" x14ac:dyDescent="0.25">
      <c r="F2366"/>
      <c r="H2366"/>
    </row>
    <row r="2367" spans="6:8" x14ac:dyDescent="0.25">
      <c r="F2367"/>
      <c r="H2367"/>
    </row>
    <row r="2368" spans="6:8" x14ac:dyDescent="0.25">
      <c r="F2368"/>
      <c r="H2368"/>
    </row>
    <row r="2369" spans="6:8" x14ac:dyDescent="0.25">
      <c r="F2369"/>
      <c r="H2369"/>
    </row>
    <row r="2370" spans="6:8" x14ac:dyDescent="0.25">
      <c r="F2370"/>
      <c r="H2370"/>
    </row>
    <row r="2371" spans="6:8" x14ac:dyDescent="0.25">
      <c r="F2371"/>
      <c r="H2371"/>
    </row>
    <row r="2372" spans="6:8" x14ac:dyDescent="0.25">
      <c r="F2372"/>
      <c r="H2372"/>
    </row>
    <row r="2373" spans="6:8" x14ac:dyDescent="0.25">
      <c r="F2373"/>
      <c r="H2373"/>
    </row>
    <row r="2374" spans="6:8" x14ac:dyDescent="0.25">
      <c r="F2374"/>
      <c r="H2374"/>
    </row>
    <row r="2375" spans="6:8" x14ac:dyDescent="0.25">
      <c r="F2375"/>
      <c r="H2375"/>
    </row>
    <row r="2376" spans="6:8" x14ac:dyDescent="0.25">
      <c r="F2376"/>
      <c r="H2376"/>
    </row>
    <row r="2377" spans="6:8" x14ac:dyDescent="0.25">
      <c r="F2377"/>
      <c r="H2377"/>
    </row>
    <row r="2378" spans="6:8" x14ac:dyDescent="0.25">
      <c r="F2378"/>
      <c r="H2378"/>
    </row>
    <row r="2379" spans="6:8" x14ac:dyDescent="0.25">
      <c r="F2379"/>
      <c r="H2379"/>
    </row>
    <row r="2380" spans="6:8" x14ac:dyDescent="0.25">
      <c r="F2380"/>
      <c r="H2380"/>
    </row>
    <row r="2381" spans="6:8" x14ac:dyDescent="0.25">
      <c r="F2381"/>
      <c r="H2381"/>
    </row>
    <row r="2382" spans="6:8" x14ac:dyDescent="0.25">
      <c r="F2382"/>
      <c r="H2382"/>
    </row>
    <row r="2383" spans="6:8" x14ac:dyDescent="0.25">
      <c r="F2383"/>
      <c r="H2383"/>
    </row>
    <row r="2384" spans="6:8" x14ac:dyDescent="0.25">
      <c r="F2384"/>
      <c r="H2384"/>
    </row>
    <row r="2385" spans="6:8" x14ac:dyDescent="0.25">
      <c r="F2385"/>
      <c r="H2385"/>
    </row>
    <row r="2386" spans="6:8" x14ac:dyDescent="0.25">
      <c r="F2386"/>
      <c r="H2386"/>
    </row>
    <row r="2387" spans="6:8" x14ac:dyDescent="0.25">
      <c r="F2387"/>
      <c r="H2387"/>
    </row>
    <row r="2388" spans="6:8" x14ac:dyDescent="0.25">
      <c r="F2388"/>
      <c r="H2388"/>
    </row>
    <row r="2389" spans="6:8" x14ac:dyDescent="0.25">
      <c r="F2389"/>
      <c r="H2389"/>
    </row>
    <row r="2390" spans="6:8" x14ac:dyDescent="0.25">
      <c r="F2390"/>
      <c r="H2390"/>
    </row>
    <row r="2391" spans="6:8" x14ac:dyDescent="0.25">
      <c r="F2391"/>
      <c r="H2391"/>
    </row>
    <row r="2392" spans="6:8" x14ac:dyDescent="0.25">
      <c r="F2392"/>
      <c r="H2392"/>
    </row>
    <row r="2393" spans="6:8" x14ac:dyDescent="0.25">
      <c r="F2393"/>
      <c r="H2393"/>
    </row>
    <row r="2394" spans="6:8" x14ac:dyDescent="0.25">
      <c r="F2394"/>
      <c r="H2394"/>
    </row>
    <row r="2395" spans="6:8" x14ac:dyDescent="0.25">
      <c r="F2395"/>
      <c r="H2395"/>
    </row>
    <row r="2396" spans="6:8" x14ac:dyDescent="0.25">
      <c r="F2396"/>
      <c r="H2396"/>
    </row>
    <row r="2397" spans="6:8" x14ac:dyDescent="0.25">
      <c r="F2397"/>
      <c r="H2397"/>
    </row>
    <row r="2398" spans="6:8" x14ac:dyDescent="0.25">
      <c r="F2398"/>
      <c r="H2398"/>
    </row>
    <row r="2399" spans="6:8" x14ac:dyDescent="0.25">
      <c r="F2399"/>
      <c r="H2399"/>
    </row>
    <row r="2400" spans="6:8" x14ac:dyDescent="0.25">
      <c r="F2400"/>
      <c r="H2400"/>
    </row>
    <row r="2401" spans="6:8" x14ac:dyDescent="0.25">
      <c r="F2401"/>
      <c r="H2401"/>
    </row>
    <row r="2402" spans="6:8" x14ac:dyDescent="0.25">
      <c r="F2402"/>
      <c r="H2402"/>
    </row>
    <row r="2403" spans="6:8" x14ac:dyDescent="0.25">
      <c r="F2403"/>
      <c r="H2403"/>
    </row>
    <row r="2404" spans="6:8" x14ac:dyDescent="0.25">
      <c r="F2404"/>
      <c r="H2404"/>
    </row>
    <row r="2405" spans="6:8" x14ac:dyDescent="0.25">
      <c r="F2405"/>
      <c r="H2405"/>
    </row>
    <row r="2406" spans="6:8" x14ac:dyDescent="0.25">
      <c r="F2406"/>
      <c r="H2406"/>
    </row>
    <row r="2407" spans="6:8" x14ac:dyDescent="0.25">
      <c r="F2407"/>
      <c r="H2407"/>
    </row>
    <row r="2408" spans="6:8" x14ac:dyDescent="0.25">
      <c r="F2408"/>
      <c r="H2408"/>
    </row>
    <row r="2409" spans="6:8" x14ac:dyDescent="0.25">
      <c r="F2409"/>
      <c r="H2409"/>
    </row>
    <row r="2410" spans="6:8" x14ac:dyDescent="0.25">
      <c r="F2410"/>
      <c r="H2410"/>
    </row>
    <row r="2411" spans="6:8" x14ac:dyDescent="0.25">
      <c r="F2411"/>
      <c r="H2411"/>
    </row>
    <row r="2412" spans="6:8" x14ac:dyDescent="0.25">
      <c r="F2412"/>
      <c r="H2412"/>
    </row>
    <row r="2413" spans="6:8" x14ac:dyDescent="0.25">
      <c r="F2413"/>
      <c r="H2413"/>
    </row>
    <row r="2414" spans="6:8" x14ac:dyDescent="0.25">
      <c r="F2414"/>
      <c r="H2414"/>
    </row>
    <row r="2415" spans="6:8" x14ac:dyDescent="0.25">
      <c r="F2415"/>
      <c r="H2415"/>
    </row>
    <row r="2416" spans="6:8" x14ac:dyDescent="0.25">
      <c r="F2416"/>
      <c r="H2416"/>
    </row>
    <row r="2417" spans="6:8" x14ac:dyDescent="0.25">
      <c r="F2417"/>
      <c r="H2417"/>
    </row>
    <row r="2418" spans="6:8" x14ac:dyDescent="0.25">
      <c r="F2418"/>
      <c r="H2418"/>
    </row>
    <row r="2419" spans="6:8" x14ac:dyDescent="0.25">
      <c r="F2419"/>
      <c r="H2419"/>
    </row>
    <row r="2420" spans="6:8" x14ac:dyDescent="0.25">
      <c r="F2420"/>
      <c r="H2420"/>
    </row>
    <row r="2421" spans="6:8" x14ac:dyDescent="0.25">
      <c r="F2421"/>
      <c r="H2421"/>
    </row>
    <row r="2422" spans="6:8" x14ac:dyDescent="0.25">
      <c r="F2422"/>
      <c r="H2422"/>
    </row>
    <row r="2423" spans="6:8" x14ac:dyDescent="0.25">
      <c r="F2423"/>
      <c r="H2423"/>
    </row>
    <row r="2424" spans="6:8" x14ac:dyDescent="0.25">
      <c r="F2424"/>
      <c r="H2424"/>
    </row>
    <row r="2425" spans="6:8" x14ac:dyDescent="0.25">
      <c r="F2425"/>
      <c r="H2425"/>
    </row>
    <row r="2426" spans="6:8" x14ac:dyDescent="0.25">
      <c r="F2426"/>
      <c r="H2426"/>
    </row>
    <row r="2427" spans="6:8" x14ac:dyDescent="0.25">
      <c r="F2427"/>
      <c r="H2427"/>
    </row>
    <row r="2428" spans="6:8" x14ac:dyDescent="0.25">
      <c r="F2428"/>
      <c r="H2428"/>
    </row>
    <row r="2429" spans="6:8" x14ac:dyDescent="0.25">
      <c r="F2429"/>
      <c r="H2429"/>
    </row>
    <row r="2430" spans="6:8" x14ac:dyDescent="0.25">
      <c r="F2430"/>
      <c r="H2430"/>
    </row>
    <row r="2431" spans="6:8" x14ac:dyDescent="0.25">
      <c r="F2431"/>
      <c r="H2431"/>
    </row>
    <row r="2432" spans="6:8" x14ac:dyDescent="0.25">
      <c r="F2432"/>
      <c r="H2432"/>
    </row>
    <row r="2433" spans="6:8" x14ac:dyDescent="0.25">
      <c r="F2433"/>
      <c r="H2433"/>
    </row>
    <row r="2434" spans="6:8" x14ac:dyDescent="0.25">
      <c r="F2434"/>
      <c r="H2434"/>
    </row>
    <row r="2435" spans="6:8" x14ac:dyDescent="0.25">
      <c r="F2435"/>
      <c r="H2435"/>
    </row>
    <row r="2436" spans="6:8" x14ac:dyDescent="0.25">
      <c r="F2436"/>
      <c r="H2436"/>
    </row>
    <row r="2437" spans="6:8" x14ac:dyDescent="0.25">
      <c r="F2437"/>
      <c r="H2437"/>
    </row>
    <row r="2438" spans="6:8" x14ac:dyDescent="0.25">
      <c r="F2438"/>
      <c r="H2438"/>
    </row>
    <row r="2439" spans="6:8" x14ac:dyDescent="0.25">
      <c r="F2439"/>
      <c r="H2439"/>
    </row>
    <row r="2440" spans="6:8" x14ac:dyDescent="0.25">
      <c r="F2440"/>
      <c r="H2440"/>
    </row>
    <row r="2441" spans="6:8" x14ac:dyDescent="0.25">
      <c r="F2441"/>
      <c r="H2441"/>
    </row>
    <row r="2442" spans="6:8" x14ac:dyDescent="0.25">
      <c r="F2442"/>
      <c r="H2442"/>
    </row>
    <row r="2443" spans="6:8" x14ac:dyDescent="0.25">
      <c r="F2443"/>
      <c r="H2443"/>
    </row>
    <row r="2444" spans="6:8" x14ac:dyDescent="0.25">
      <c r="F2444"/>
      <c r="H2444"/>
    </row>
    <row r="2445" spans="6:8" x14ac:dyDescent="0.25">
      <c r="F2445"/>
      <c r="H2445"/>
    </row>
    <row r="2446" spans="6:8" x14ac:dyDescent="0.25">
      <c r="F2446"/>
      <c r="H2446"/>
    </row>
    <row r="2447" spans="6:8" x14ac:dyDescent="0.25">
      <c r="F2447"/>
      <c r="H2447"/>
    </row>
    <row r="2448" spans="6:8" x14ac:dyDescent="0.25">
      <c r="F2448"/>
      <c r="H2448"/>
    </row>
    <row r="2449" spans="6:8" x14ac:dyDescent="0.25">
      <c r="F2449"/>
      <c r="H2449"/>
    </row>
    <row r="2450" spans="6:8" x14ac:dyDescent="0.25">
      <c r="F2450"/>
      <c r="H2450"/>
    </row>
    <row r="2451" spans="6:8" x14ac:dyDescent="0.25">
      <c r="F2451"/>
      <c r="H2451"/>
    </row>
    <row r="2452" spans="6:8" x14ac:dyDescent="0.25">
      <c r="F2452"/>
      <c r="H2452"/>
    </row>
    <row r="2453" spans="6:8" x14ac:dyDescent="0.25">
      <c r="F2453"/>
      <c r="H2453"/>
    </row>
    <row r="2454" spans="6:8" x14ac:dyDescent="0.25">
      <c r="F2454"/>
      <c r="H2454"/>
    </row>
    <row r="2455" spans="6:8" x14ac:dyDescent="0.25">
      <c r="F2455"/>
      <c r="H2455"/>
    </row>
    <row r="2456" spans="6:8" x14ac:dyDescent="0.25">
      <c r="F2456"/>
      <c r="H2456"/>
    </row>
    <row r="2457" spans="6:8" x14ac:dyDescent="0.25">
      <c r="F2457"/>
      <c r="H2457"/>
    </row>
    <row r="2458" spans="6:8" x14ac:dyDescent="0.25">
      <c r="F2458"/>
      <c r="H2458"/>
    </row>
    <row r="2459" spans="6:8" x14ac:dyDescent="0.25">
      <c r="F2459"/>
      <c r="H2459"/>
    </row>
    <row r="2460" spans="6:8" x14ac:dyDescent="0.25">
      <c r="F2460"/>
      <c r="H2460"/>
    </row>
    <row r="2461" spans="6:8" x14ac:dyDescent="0.25">
      <c r="F2461"/>
      <c r="H2461"/>
    </row>
    <row r="2462" spans="6:8" x14ac:dyDescent="0.25">
      <c r="F2462"/>
      <c r="H2462"/>
    </row>
    <row r="2463" spans="6:8" x14ac:dyDescent="0.25">
      <c r="F2463"/>
      <c r="H2463"/>
    </row>
    <row r="2464" spans="6:8" x14ac:dyDescent="0.25">
      <c r="F2464"/>
      <c r="H2464"/>
    </row>
    <row r="2465" spans="6:8" x14ac:dyDescent="0.25">
      <c r="F2465"/>
      <c r="H2465"/>
    </row>
    <row r="2466" spans="6:8" x14ac:dyDescent="0.25">
      <c r="F2466"/>
      <c r="H2466"/>
    </row>
    <row r="2467" spans="6:8" x14ac:dyDescent="0.25">
      <c r="F2467"/>
      <c r="H2467"/>
    </row>
    <row r="2468" spans="6:8" x14ac:dyDescent="0.25">
      <c r="F2468"/>
      <c r="H2468"/>
    </row>
    <row r="2469" spans="6:8" x14ac:dyDescent="0.25">
      <c r="F2469"/>
      <c r="H2469"/>
    </row>
    <row r="2470" spans="6:8" x14ac:dyDescent="0.25">
      <c r="F2470"/>
      <c r="H2470"/>
    </row>
    <row r="2471" spans="6:8" x14ac:dyDescent="0.25">
      <c r="F2471"/>
      <c r="H2471"/>
    </row>
    <row r="2472" spans="6:8" x14ac:dyDescent="0.25">
      <c r="F2472"/>
      <c r="H2472"/>
    </row>
    <row r="2473" spans="6:8" x14ac:dyDescent="0.25">
      <c r="F2473"/>
      <c r="H2473"/>
    </row>
    <row r="2474" spans="6:8" x14ac:dyDescent="0.25">
      <c r="F2474"/>
      <c r="H2474"/>
    </row>
    <row r="2475" spans="6:8" x14ac:dyDescent="0.25">
      <c r="F2475"/>
      <c r="H2475"/>
    </row>
    <row r="2476" spans="6:8" x14ac:dyDescent="0.25">
      <c r="F2476"/>
      <c r="H2476"/>
    </row>
    <row r="2477" spans="6:8" x14ac:dyDescent="0.25">
      <c r="F2477"/>
      <c r="H2477"/>
    </row>
    <row r="2478" spans="6:8" x14ac:dyDescent="0.25">
      <c r="F2478"/>
      <c r="H2478"/>
    </row>
    <row r="2479" spans="6:8" x14ac:dyDescent="0.25">
      <c r="F2479"/>
      <c r="H2479"/>
    </row>
    <row r="2480" spans="6:8" x14ac:dyDescent="0.25">
      <c r="F2480"/>
      <c r="H2480"/>
    </row>
    <row r="2481" spans="6:8" x14ac:dyDescent="0.25">
      <c r="F2481"/>
      <c r="H2481"/>
    </row>
    <row r="2482" spans="6:8" x14ac:dyDescent="0.25">
      <c r="F2482"/>
      <c r="H2482"/>
    </row>
    <row r="2483" spans="6:8" x14ac:dyDescent="0.25">
      <c r="F2483"/>
      <c r="H2483"/>
    </row>
    <row r="2484" spans="6:8" x14ac:dyDescent="0.25">
      <c r="F2484"/>
      <c r="H2484"/>
    </row>
    <row r="2485" spans="6:8" x14ac:dyDescent="0.25">
      <c r="F2485"/>
      <c r="H2485"/>
    </row>
    <row r="2486" spans="6:8" x14ac:dyDescent="0.25">
      <c r="F2486"/>
      <c r="H2486"/>
    </row>
    <row r="2487" spans="6:8" x14ac:dyDescent="0.25">
      <c r="F2487"/>
      <c r="H2487"/>
    </row>
    <row r="2488" spans="6:8" x14ac:dyDescent="0.25">
      <c r="F2488"/>
      <c r="H2488"/>
    </row>
    <row r="2489" spans="6:8" x14ac:dyDescent="0.25">
      <c r="F2489"/>
      <c r="H2489"/>
    </row>
    <row r="2490" spans="6:8" x14ac:dyDescent="0.25">
      <c r="F2490"/>
      <c r="H2490"/>
    </row>
    <row r="2491" spans="6:8" x14ac:dyDescent="0.25">
      <c r="F2491"/>
      <c r="H2491"/>
    </row>
    <row r="2492" spans="6:8" x14ac:dyDescent="0.25">
      <c r="F2492"/>
      <c r="H2492"/>
    </row>
    <row r="2493" spans="6:8" x14ac:dyDescent="0.25">
      <c r="F2493"/>
      <c r="H2493"/>
    </row>
    <row r="2494" spans="6:8" x14ac:dyDescent="0.25">
      <c r="F2494"/>
      <c r="H2494"/>
    </row>
    <row r="2495" spans="6:8" x14ac:dyDescent="0.25">
      <c r="F2495"/>
      <c r="H2495"/>
    </row>
    <row r="2496" spans="6:8" x14ac:dyDescent="0.25">
      <c r="F2496"/>
      <c r="H2496"/>
    </row>
    <row r="2497" spans="6:8" x14ac:dyDescent="0.25">
      <c r="F2497"/>
      <c r="H2497"/>
    </row>
    <row r="2498" spans="6:8" x14ac:dyDescent="0.25">
      <c r="F2498"/>
      <c r="H2498"/>
    </row>
    <row r="2499" spans="6:8" x14ac:dyDescent="0.25">
      <c r="F2499"/>
      <c r="H2499"/>
    </row>
    <row r="2500" spans="6:8" x14ac:dyDescent="0.25">
      <c r="F2500"/>
      <c r="H2500"/>
    </row>
    <row r="2501" spans="6:8" x14ac:dyDescent="0.25">
      <c r="F2501"/>
      <c r="H2501"/>
    </row>
    <row r="2502" spans="6:8" x14ac:dyDescent="0.25">
      <c r="F2502"/>
      <c r="H2502"/>
    </row>
    <row r="2503" spans="6:8" x14ac:dyDescent="0.25">
      <c r="F2503"/>
      <c r="H2503"/>
    </row>
    <row r="2504" spans="6:8" x14ac:dyDescent="0.25">
      <c r="F2504"/>
      <c r="H2504"/>
    </row>
    <row r="2505" spans="6:8" x14ac:dyDescent="0.25">
      <c r="F2505"/>
      <c r="H2505"/>
    </row>
    <row r="2506" spans="6:8" x14ac:dyDescent="0.25">
      <c r="F2506"/>
      <c r="H2506"/>
    </row>
    <row r="2507" spans="6:8" x14ac:dyDescent="0.25">
      <c r="F2507"/>
      <c r="H2507"/>
    </row>
    <row r="2508" spans="6:8" x14ac:dyDescent="0.25">
      <c r="F2508"/>
      <c r="H2508"/>
    </row>
    <row r="2509" spans="6:8" x14ac:dyDescent="0.25">
      <c r="F2509"/>
      <c r="H2509"/>
    </row>
    <row r="2510" spans="6:8" x14ac:dyDescent="0.25">
      <c r="F2510"/>
      <c r="H2510"/>
    </row>
    <row r="2511" spans="6:8" x14ac:dyDescent="0.25">
      <c r="F2511"/>
      <c r="H2511"/>
    </row>
    <row r="2512" spans="6:8" x14ac:dyDescent="0.25">
      <c r="F2512"/>
      <c r="H2512"/>
    </row>
    <row r="2513" spans="6:8" x14ac:dyDescent="0.25">
      <c r="F2513"/>
      <c r="H2513"/>
    </row>
    <row r="2514" spans="6:8" x14ac:dyDescent="0.25">
      <c r="F2514"/>
      <c r="H2514"/>
    </row>
    <row r="2515" spans="6:8" x14ac:dyDescent="0.25">
      <c r="F2515"/>
      <c r="H2515"/>
    </row>
    <row r="2516" spans="6:8" x14ac:dyDescent="0.25">
      <c r="F2516"/>
      <c r="H2516"/>
    </row>
    <row r="2517" spans="6:8" x14ac:dyDescent="0.25">
      <c r="F2517"/>
      <c r="H2517"/>
    </row>
    <row r="2518" spans="6:8" x14ac:dyDescent="0.25">
      <c r="F2518"/>
      <c r="H2518"/>
    </row>
    <row r="2519" spans="6:8" x14ac:dyDescent="0.25">
      <c r="F2519"/>
      <c r="H2519"/>
    </row>
    <row r="2520" spans="6:8" x14ac:dyDescent="0.25">
      <c r="F2520"/>
      <c r="H2520"/>
    </row>
    <row r="2521" spans="6:8" x14ac:dyDescent="0.25">
      <c r="F2521"/>
      <c r="H2521"/>
    </row>
    <row r="2522" spans="6:8" x14ac:dyDescent="0.25">
      <c r="F2522"/>
      <c r="H2522"/>
    </row>
    <row r="2523" spans="6:8" x14ac:dyDescent="0.25">
      <c r="F2523"/>
      <c r="H2523"/>
    </row>
    <row r="2524" spans="6:8" x14ac:dyDescent="0.25">
      <c r="F2524"/>
      <c r="H2524"/>
    </row>
    <row r="2525" spans="6:8" x14ac:dyDescent="0.25">
      <c r="F2525"/>
      <c r="H2525"/>
    </row>
    <row r="2526" spans="6:8" x14ac:dyDescent="0.25">
      <c r="F2526"/>
      <c r="H2526"/>
    </row>
    <row r="2527" spans="6:8" x14ac:dyDescent="0.25">
      <c r="F2527"/>
      <c r="H2527"/>
    </row>
    <row r="2528" spans="6:8" x14ac:dyDescent="0.25">
      <c r="F2528"/>
      <c r="H2528"/>
    </row>
    <row r="2529" spans="6:8" x14ac:dyDescent="0.25">
      <c r="F2529"/>
      <c r="H2529"/>
    </row>
    <row r="2530" spans="6:8" x14ac:dyDescent="0.25">
      <c r="F2530"/>
      <c r="H2530"/>
    </row>
    <row r="2531" spans="6:8" x14ac:dyDescent="0.25">
      <c r="F2531"/>
      <c r="H2531"/>
    </row>
    <row r="2532" spans="6:8" x14ac:dyDescent="0.25">
      <c r="F2532"/>
      <c r="H2532"/>
    </row>
    <row r="2533" spans="6:8" x14ac:dyDescent="0.25">
      <c r="F2533"/>
      <c r="H2533"/>
    </row>
    <row r="2534" spans="6:8" x14ac:dyDescent="0.25">
      <c r="F2534"/>
      <c r="H2534"/>
    </row>
    <row r="2535" spans="6:8" x14ac:dyDescent="0.25">
      <c r="F2535"/>
      <c r="H2535"/>
    </row>
    <row r="2536" spans="6:8" x14ac:dyDescent="0.25">
      <c r="F2536"/>
      <c r="H2536"/>
    </row>
    <row r="2537" spans="6:8" x14ac:dyDescent="0.25">
      <c r="F2537"/>
      <c r="H2537"/>
    </row>
    <row r="2538" spans="6:8" x14ac:dyDescent="0.25">
      <c r="F2538"/>
      <c r="H2538"/>
    </row>
    <row r="2539" spans="6:8" x14ac:dyDescent="0.25">
      <c r="F2539"/>
      <c r="H2539"/>
    </row>
    <row r="2540" spans="6:8" x14ac:dyDescent="0.25">
      <c r="F2540"/>
      <c r="H2540"/>
    </row>
    <row r="2541" spans="6:8" x14ac:dyDescent="0.25">
      <c r="F2541"/>
      <c r="H2541"/>
    </row>
    <row r="2542" spans="6:8" x14ac:dyDescent="0.25">
      <c r="F2542"/>
      <c r="H2542"/>
    </row>
    <row r="2543" spans="6:8" x14ac:dyDescent="0.25">
      <c r="F2543"/>
      <c r="H2543"/>
    </row>
    <row r="2544" spans="6:8" x14ac:dyDescent="0.25">
      <c r="F2544"/>
      <c r="H2544"/>
    </row>
    <row r="2545" spans="6:8" x14ac:dyDescent="0.25">
      <c r="F2545"/>
      <c r="H2545"/>
    </row>
    <row r="2546" spans="6:8" x14ac:dyDescent="0.25">
      <c r="F2546"/>
      <c r="H2546"/>
    </row>
    <row r="2547" spans="6:8" x14ac:dyDescent="0.25">
      <c r="F2547"/>
      <c r="H2547"/>
    </row>
    <row r="2548" spans="6:8" x14ac:dyDescent="0.25">
      <c r="F2548"/>
      <c r="H2548"/>
    </row>
    <row r="2549" spans="6:8" x14ac:dyDescent="0.25">
      <c r="F2549"/>
      <c r="H2549"/>
    </row>
    <row r="2550" spans="6:8" x14ac:dyDescent="0.25">
      <c r="F2550"/>
      <c r="H2550"/>
    </row>
    <row r="2551" spans="6:8" x14ac:dyDescent="0.25">
      <c r="F2551"/>
      <c r="H2551"/>
    </row>
    <row r="2552" spans="6:8" x14ac:dyDescent="0.25">
      <c r="F2552"/>
      <c r="H2552"/>
    </row>
    <row r="2553" spans="6:8" x14ac:dyDescent="0.25">
      <c r="F2553"/>
      <c r="H2553"/>
    </row>
    <row r="2554" spans="6:8" x14ac:dyDescent="0.25">
      <c r="F2554"/>
      <c r="H2554"/>
    </row>
    <row r="2555" spans="6:8" x14ac:dyDescent="0.25">
      <c r="F2555"/>
      <c r="H2555"/>
    </row>
    <row r="2556" spans="6:8" x14ac:dyDescent="0.25">
      <c r="F2556"/>
      <c r="H2556"/>
    </row>
    <row r="2557" spans="6:8" x14ac:dyDescent="0.25">
      <c r="F2557"/>
      <c r="H2557"/>
    </row>
    <row r="2558" spans="6:8" x14ac:dyDescent="0.25">
      <c r="F2558"/>
      <c r="H2558"/>
    </row>
    <row r="2559" spans="6:8" x14ac:dyDescent="0.25">
      <c r="F2559"/>
      <c r="H2559"/>
    </row>
    <row r="2560" spans="6:8" x14ac:dyDescent="0.25">
      <c r="F2560"/>
      <c r="H2560"/>
    </row>
    <row r="2561" spans="6:8" x14ac:dyDescent="0.25">
      <c r="F2561"/>
      <c r="H2561"/>
    </row>
    <row r="2562" spans="6:8" x14ac:dyDescent="0.25">
      <c r="F2562"/>
      <c r="H2562"/>
    </row>
    <row r="2563" spans="6:8" x14ac:dyDescent="0.25">
      <c r="F2563"/>
      <c r="H2563"/>
    </row>
    <row r="2564" spans="6:8" x14ac:dyDescent="0.25">
      <c r="F2564"/>
      <c r="H2564"/>
    </row>
    <row r="2565" spans="6:8" x14ac:dyDescent="0.25">
      <c r="F2565"/>
      <c r="H2565"/>
    </row>
    <row r="2566" spans="6:8" x14ac:dyDescent="0.25">
      <c r="F2566"/>
      <c r="H2566"/>
    </row>
    <row r="2567" spans="6:8" x14ac:dyDescent="0.25">
      <c r="F2567"/>
      <c r="H2567"/>
    </row>
    <row r="2568" spans="6:8" x14ac:dyDescent="0.25">
      <c r="F2568"/>
      <c r="H2568"/>
    </row>
    <row r="2569" spans="6:8" x14ac:dyDescent="0.25">
      <c r="F2569"/>
      <c r="H2569"/>
    </row>
    <row r="2570" spans="6:8" x14ac:dyDescent="0.25">
      <c r="F2570"/>
      <c r="H2570"/>
    </row>
    <row r="2571" spans="6:8" x14ac:dyDescent="0.25">
      <c r="F2571"/>
      <c r="H2571"/>
    </row>
    <row r="2572" spans="6:8" x14ac:dyDescent="0.25">
      <c r="F2572"/>
      <c r="H2572"/>
    </row>
    <row r="2573" spans="6:8" x14ac:dyDescent="0.25">
      <c r="F2573"/>
      <c r="H2573"/>
    </row>
    <row r="2574" spans="6:8" x14ac:dyDescent="0.25">
      <c r="F2574"/>
      <c r="H2574"/>
    </row>
    <row r="2575" spans="6:8" x14ac:dyDescent="0.25">
      <c r="F2575"/>
      <c r="H2575"/>
    </row>
    <row r="2576" spans="6:8" x14ac:dyDescent="0.25">
      <c r="F2576"/>
      <c r="H2576"/>
    </row>
    <row r="2577" spans="6:8" x14ac:dyDescent="0.25">
      <c r="F2577"/>
      <c r="H2577"/>
    </row>
    <row r="2578" spans="6:8" x14ac:dyDescent="0.25">
      <c r="F2578"/>
      <c r="H2578"/>
    </row>
    <row r="2579" spans="6:8" x14ac:dyDescent="0.25">
      <c r="F2579"/>
      <c r="H2579"/>
    </row>
    <row r="2580" spans="6:8" x14ac:dyDescent="0.25">
      <c r="F2580"/>
      <c r="H2580"/>
    </row>
    <row r="2581" spans="6:8" x14ac:dyDescent="0.25">
      <c r="F2581"/>
      <c r="H2581"/>
    </row>
    <row r="2582" spans="6:8" x14ac:dyDescent="0.25">
      <c r="F2582"/>
      <c r="H2582"/>
    </row>
    <row r="2583" spans="6:8" x14ac:dyDescent="0.25">
      <c r="F2583"/>
      <c r="H2583"/>
    </row>
    <row r="2584" spans="6:8" x14ac:dyDescent="0.25">
      <c r="F2584"/>
      <c r="H2584"/>
    </row>
    <row r="2585" spans="6:8" x14ac:dyDescent="0.25">
      <c r="F2585"/>
      <c r="H2585"/>
    </row>
    <row r="2586" spans="6:8" x14ac:dyDescent="0.25">
      <c r="F2586"/>
      <c r="H2586"/>
    </row>
    <row r="2587" spans="6:8" x14ac:dyDescent="0.25">
      <c r="F2587"/>
      <c r="H2587"/>
    </row>
    <row r="2588" spans="6:8" x14ac:dyDescent="0.25">
      <c r="F2588"/>
      <c r="H2588"/>
    </row>
    <row r="2589" spans="6:8" x14ac:dyDescent="0.25">
      <c r="F2589"/>
      <c r="H2589"/>
    </row>
    <row r="2590" spans="6:8" x14ac:dyDescent="0.25">
      <c r="F2590"/>
      <c r="H2590"/>
    </row>
    <row r="2591" spans="6:8" x14ac:dyDescent="0.25">
      <c r="F2591"/>
      <c r="H2591"/>
    </row>
    <row r="2592" spans="6:8" x14ac:dyDescent="0.25">
      <c r="F2592"/>
      <c r="H2592"/>
    </row>
    <row r="2593" spans="6:8" x14ac:dyDescent="0.25">
      <c r="F2593"/>
      <c r="H2593"/>
    </row>
    <row r="2594" spans="6:8" x14ac:dyDescent="0.25">
      <c r="F2594"/>
      <c r="H2594"/>
    </row>
    <row r="2595" spans="6:8" x14ac:dyDescent="0.25">
      <c r="F2595"/>
      <c r="H2595"/>
    </row>
    <row r="2596" spans="6:8" x14ac:dyDescent="0.25">
      <c r="F2596"/>
      <c r="H2596"/>
    </row>
    <row r="2597" spans="6:8" x14ac:dyDescent="0.25">
      <c r="F2597"/>
      <c r="H2597"/>
    </row>
    <row r="2598" spans="6:8" x14ac:dyDescent="0.25">
      <c r="F2598"/>
      <c r="H2598"/>
    </row>
    <row r="2599" spans="6:8" x14ac:dyDescent="0.25">
      <c r="F2599"/>
      <c r="H2599"/>
    </row>
    <row r="2600" spans="6:8" x14ac:dyDescent="0.25">
      <c r="F2600"/>
      <c r="H2600"/>
    </row>
    <row r="2601" spans="6:8" x14ac:dyDescent="0.25">
      <c r="F2601"/>
      <c r="H2601"/>
    </row>
    <row r="2602" spans="6:8" x14ac:dyDescent="0.25">
      <c r="F2602"/>
      <c r="H2602"/>
    </row>
    <row r="2603" spans="6:8" x14ac:dyDescent="0.25">
      <c r="F2603"/>
      <c r="H2603"/>
    </row>
    <row r="2604" spans="6:8" x14ac:dyDescent="0.25">
      <c r="F2604"/>
      <c r="H2604"/>
    </row>
    <row r="2605" spans="6:8" x14ac:dyDescent="0.25">
      <c r="F2605"/>
      <c r="H2605"/>
    </row>
    <row r="2606" spans="6:8" x14ac:dyDescent="0.25">
      <c r="F2606"/>
      <c r="H2606"/>
    </row>
    <row r="2607" spans="6:8" x14ac:dyDescent="0.25">
      <c r="F2607"/>
      <c r="H2607"/>
    </row>
    <row r="2608" spans="6:8" x14ac:dyDescent="0.25">
      <c r="F2608"/>
      <c r="H2608"/>
    </row>
    <row r="2609" spans="6:8" x14ac:dyDescent="0.25">
      <c r="F2609"/>
      <c r="H2609"/>
    </row>
    <row r="2610" spans="6:8" x14ac:dyDescent="0.25">
      <c r="F2610"/>
      <c r="H2610"/>
    </row>
    <row r="2611" spans="6:8" x14ac:dyDescent="0.25">
      <c r="F2611"/>
      <c r="H2611"/>
    </row>
    <row r="2612" spans="6:8" x14ac:dyDescent="0.25">
      <c r="F2612"/>
      <c r="H2612"/>
    </row>
    <row r="2613" spans="6:8" x14ac:dyDescent="0.25">
      <c r="F2613"/>
      <c r="H2613"/>
    </row>
    <row r="2614" spans="6:8" x14ac:dyDescent="0.25">
      <c r="F2614"/>
      <c r="H2614"/>
    </row>
    <row r="2615" spans="6:8" x14ac:dyDescent="0.25">
      <c r="F2615"/>
      <c r="H2615"/>
    </row>
    <row r="2616" spans="6:8" x14ac:dyDescent="0.25">
      <c r="F2616"/>
      <c r="H2616"/>
    </row>
    <row r="2617" spans="6:8" x14ac:dyDescent="0.25">
      <c r="F2617"/>
      <c r="H2617"/>
    </row>
    <row r="2618" spans="6:8" x14ac:dyDescent="0.25">
      <c r="F2618"/>
      <c r="H2618"/>
    </row>
    <row r="2619" spans="6:8" x14ac:dyDescent="0.25">
      <c r="F2619"/>
      <c r="H2619"/>
    </row>
    <row r="2620" spans="6:8" x14ac:dyDescent="0.25">
      <c r="F2620"/>
      <c r="H2620"/>
    </row>
    <row r="2621" spans="6:8" x14ac:dyDescent="0.25">
      <c r="F2621"/>
      <c r="H2621"/>
    </row>
    <row r="2622" spans="6:8" x14ac:dyDescent="0.25">
      <c r="F2622"/>
      <c r="H2622"/>
    </row>
    <row r="2623" spans="6:8" x14ac:dyDescent="0.25">
      <c r="F2623"/>
      <c r="H2623"/>
    </row>
    <row r="2624" spans="6:8" x14ac:dyDescent="0.25">
      <c r="F2624"/>
      <c r="H2624"/>
    </row>
    <row r="2625" spans="6:8" x14ac:dyDescent="0.25">
      <c r="F2625"/>
      <c r="H2625"/>
    </row>
    <row r="2626" spans="6:8" x14ac:dyDescent="0.25">
      <c r="F2626"/>
      <c r="H2626"/>
    </row>
    <row r="2627" spans="6:8" x14ac:dyDescent="0.25">
      <c r="F2627"/>
      <c r="H2627"/>
    </row>
    <row r="2628" spans="6:8" x14ac:dyDescent="0.25">
      <c r="F2628"/>
      <c r="H2628"/>
    </row>
    <row r="2629" spans="6:8" x14ac:dyDescent="0.25">
      <c r="F2629"/>
      <c r="H2629"/>
    </row>
    <row r="2630" spans="6:8" x14ac:dyDescent="0.25">
      <c r="F2630"/>
      <c r="H2630"/>
    </row>
    <row r="2631" spans="6:8" x14ac:dyDescent="0.25">
      <c r="F2631"/>
      <c r="H2631"/>
    </row>
    <row r="2632" spans="6:8" x14ac:dyDescent="0.25">
      <c r="F2632"/>
      <c r="H2632"/>
    </row>
    <row r="2633" spans="6:8" x14ac:dyDescent="0.25">
      <c r="F2633"/>
      <c r="H2633"/>
    </row>
    <row r="2634" spans="6:8" x14ac:dyDescent="0.25">
      <c r="F2634"/>
      <c r="H2634"/>
    </row>
    <row r="2635" spans="6:8" x14ac:dyDescent="0.25">
      <c r="F2635"/>
      <c r="H2635"/>
    </row>
    <row r="2636" spans="6:8" x14ac:dyDescent="0.25">
      <c r="F2636"/>
      <c r="H2636"/>
    </row>
    <row r="2637" spans="6:8" x14ac:dyDescent="0.25">
      <c r="F2637"/>
      <c r="H2637"/>
    </row>
    <row r="2638" spans="6:8" x14ac:dyDescent="0.25">
      <c r="F2638"/>
      <c r="H2638"/>
    </row>
    <row r="2639" spans="6:8" x14ac:dyDescent="0.25">
      <c r="F2639"/>
      <c r="H2639"/>
    </row>
    <row r="2640" spans="6:8" x14ac:dyDescent="0.25">
      <c r="F2640"/>
      <c r="H2640"/>
    </row>
    <row r="2641" spans="6:8" x14ac:dyDescent="0.25">
      <c r="F2641"/>
      <c r="H2641"/>
    </row>
    <row r="2642" spans="6:8" x14ac:dyDescent="0.25">
      <c r="F2642"/>
      <c r="H2642"/>
    </row>
    <row r="2643" spans="6:8" x14ac:dyDescent="0.25">
      <c r="F2643"/>
      <c r="H2643"/>
    </row>
    <row r="2644" spans="6:8" x14ac:dyDescent="0.25">
      <c r="F2644"/>
      <c r="H2644"/>
    </row>
    <row r="2645" spans="6:8" x14ac:dyDescent="0.25">
      <c r="F2645"/>
      <c r="H2645"/>
    </row>
    <row r="2646" spans="6:8" x14ac:dyDescent="0.25">
      <c r="F2646"/>
      <c r="H2646"/>
    </row>
    <row r="2647" spans="6:8" x14ac:dyDescent="0.25">
      <c r="F2647"/>
      <c r="H2647"/>
    </row>
    <row r="2648" spans="6:8" x14ac:dyDescent="0.25">
      <c r="F2648"/>
      <c r="H2648"/>
    </row>
    <row r="2649" spans="6:8" x14ac:dyDescent="0.25">
      <c r="F2649"/>
      <c r="H2649"/>
    </row>
    <row r="2650" spans="6:8" x14ac:dyDescent="0.25">
      <c r="F2650"/>
      <c r="H2650"/>
    </row>
    <row r="2651" spans="6:8" x14ac:dyDescent="0.25">
      <c r="F2651"/>
      <c r="H2651"/>
    </row>
    <row r="2652" spans="6:8" x14ac:dyDescent="0.25">
      <c r="F2652"/>
      <c r="H2652"/>
    </row>
    <row r="2653" spans="6:8" x14ac:dyDescent="0.25">
      <c r="F2653"/>
      <c r="H2653"/>
    </row>
    <row r="2654" spans="6:8" x14ac:dyDescent="0.25">
      <c r="F2654"/>
      <c r="H2654"/>
    </row>
    <row r="2655" spans="6:8" x14ac:dyDescent="0.25">
      <c r="F2655"/>
      <c r="H2655"/>
    </row>
    <row r="2656" spans="6:8" x14ac:dyDescent="0.25">
      <c r="F2656"/>
      <c r="H2656"/>
    </row>
    <row r="2657" spans="6:8" x14ac:dyDescent="0.25">
      <c r="F2657"/>
      <c r="H2657"/>
    </row>
    <row r="2658" spans="6:8" x14ac:dyDescent="0.25">
      <c r="F2658"/>
      <c r="H2658"/>
    </row>
    <row r="2659" spans="6:8" x14ac:dyDescent="0.25">
      <c r="F2659"/>
      <c r="H2659"/>
    </row>
    <row r="2660" spans="6:8" x14ac:dyDescent="0.25">
      <c r="F2660"/>
      <c r="H2660"/>
    </row>
    <row r="2661" spans="6:8" x14ac:dyDescent="0.25">
      <c r="F2661"/>
      <c r="H2661"/>
    </row>
    <row r="2662" spans="6:8" x14ac:dyDescent="0.25">
      <c r="F2662"/>
      <c r="H2662"/>
    </row>
    <row r="2663" spans="6:8" x14ac:dyDescent="0.25">
      <c r="F2663"/>
      <c r="H2663"/>
    </row>
    <row r="2664" spans="6:8" x14ac:dyDescent="0.25">
      <c r="F2664"/>
      <c r="H2664"/>
    </row>
    <row r="2665" spans="6:8" x14ac:dyDescent="0.25">
      <c r="F2665"/>
      <c r="H2665"/>
    </row>
    <row r="2666" spans="6:8" x14ac:dyDescent="0.25">
      <c r="F2666"/>
      <c r="H2666"/>
    </row>
    <row r="2667" spans="6:8" x14ac:dyDescent="0.25">
      <c r="F2667"/>
      <c r="H2667"/>
    </row>
    <row r="2668" spans="6:8" x14ac:dyDescent="0.25">
      <c r="F2668"/>
      <c r="H2668"/>
    </row>
    <row r="2669" spans="6:8" x14ac:dyDescent="0.25">
      <c r="F2669"/>
      <c r="H2669"/>
    </row>
    <row r="2670" spans="6:8" x14ac:dyDescent="0.25">
      <c r="F2670"/>
      <c r="H2670"/>
    </row>
    <row r="2671" spans="6:8" x14ac:dyDescent="0.25">
      <c r="F2671"/>
      <c r="H2671"/>
    </row>
    <row r="2672" spans="6:8" x14ac:dyDescent="0.25">
      <c r="F2672"/>
      <c r="H2672"/>
    </row>
    <row r="2673" spans="6:8" x14ac:dyDescent="0.25">
      <c r="F2673"/>
      <c r="H2673"/>
    </row>
    <row r="2674" spans="6:8" x14ac:dyDescent="0.25">
      <c r="F2674"/>
      <c r="H2674"/>
    </row>
    <row r="2675" spans="6:8" x14ac:dyDescent="0.25">
      <c r="F2675"/>
      <c r="H2675"/>
    </row>
    <row r="2676" spans="6:8" x14ac:dyDescent="0.25">
      <c r="F2676"/>
      <c r="H2676"/>
    </row>
    <row r="2677" spans="6:8" x14ac:dyDescent="0.25">
      <c r="F2677"/>
      <c r="H2677"/>
    </row>
    <row r="2678" spans="6:8" x14ac:dyDescent="0.25">
      <c r="F2678"/>
      <c r="H2678"/>
    </row>
    <row r="2679" spans="6:8" x14ac:dyDescent="0.25">
      <c r="F2679"/>
      <c r="H2679"/>
    </row>
    <row r="2680" spans="6:8" x14ac:dyDescent="0.25">
      <c r="F2680"/>
      <c r="H2680"/>
    </row>
    <row r="2681" spans="6:8" x14ac:dyDescent="0.25">
      <c r="F2681"/>
      <c r="H2681"/>
    </row>
    <row r="2682" spans="6:8" x14ac:dyDescent="0.25">
      <c r="F2682"/>
      <c r="H2682"/>
    </row>
    <row r="2683" spans="6:8" x14ac:dyDescent="0.25">
      <c r="F2683"/>
      <c r="H2683"/>
    </row>
    <row r="2684" spans="6:8" x14ac:dyDescent="0.25">
      <c r="F2684"/>
      <c r="H2684"/>
    </row>
    <row r="2685" spans="6:8" x14ac:dyDescent="0.25">
      <c r="F2685"/>
      <c r="H2685"/>
    </row>
    <row r="2686" spans="6:8" x14ac:dyDescent="0.25">
      <c r="F2686"/>
      <c r="H2686"/>
    </row>
    <row r="2687" spans="6:8" x14ac:dyDescent="0.25">
      <c r="F2687"/>
      <c r="H2687"/>
    </row>
    <row r="2688" spans="6:8" x14ac:dyDescent="0.25">
      <c r="F2688"/>
      <c r="H2688"/>
    </row>
    <row r="2689" spans="6:8" x14ac:dyDescent="0.25">
      <c r="F2689"/>
      <c r="H2689"/>
    </row>
    <row r="2690" spans="6:8" x14ac:dyDescent="0.25">
      <c r="F2690"/>
      <c r="H2690"/>
    </row>
    <row r="2691" spans="6:8" x14ac:dyDescent="0.25">
      <c r="F2691"/>
      <c r="H2691"/>
    </row>
    <row r="2692" spans="6:8" x14ac:dyDescent="0.25">
      <c r="F2692"/>
      <c r="H2692"/>
    </row>
    <row r="2693" spans="6:8" x14ac:dyDescent="0.25">
      <c r="F2693"/>
      <c r="H2693"/>
    </row>
    <row r="2694" spans="6:8" x14ac:dyDescent="0.25">
      <c r="F2694"/>
      <c r="H2694"/>
    </row>
    <row r="2695" spans="6:8" x14ac:dyDescent="0.25">
      <c r="F2695"/>
      <c r="H2695"/>
    </row>
    <row r="2696" spans="6:8" x14ac:dyDescent="0.25">
      <c r="F2696"/>
      <c r="H2696"/>
    </row>
    <row r="2697" spans="6:8" x14ac:dyDescent="0.25">
      <c r="F2697"/>
      <c r="H2697"/>
    </row>
    <row r="2698" spans="6:8" x14ac:dyDescent="0.25">
      <c r="F2698"/>
      <c r="H2698"/>
    </row>
    <row r="2699" spans="6:8" x14ac:dyDescent="0.25">
      <c r="F2699"/>
      <c r="H2699"/>
    </row>
    <row r="2700" spans="6:8" x14ac:dyDescent="0.25">
      <c r="F2700"/>
      <c r="H2700"/>
    </row>
    <row r="2701" spans="6:8" x14ac:dyDescent="0.25">
      <c r="F2701"/>
      <c r="H2701"/>
    </row>
    <row r="2702" spans="6:8" x14ac:dyDescent="0.25">
      <c r="F2702"/>
      <c r="H2702"/>
    </row>
    <row r="2703" spans="6:8" x14ac:dyDescent="0.25">
      <c r="F2703"/>
      <c r="H2703"/>
    </row>
    <row r="2704" spans="6:8" x14ac:dyDescent="0.25">
      <c r="F2704"/>
      <c r="H2704"/>
    </row>
    <row r="2705" spans="6:8" x14ac:dyDescent="0.25">
      <c r="F2705"/>
      <c r="H2705"/>
    </row>
    <row r="2706" spans="6:8" x14ac:dyDescent="0.25">
      <c r="F2706"/>
      <c r="H2706"/>
    </row>
    <row r="2707" spans="6:8" x14ac:dyDescent="0.25">
      <c r="F2707"/>
      <c r="H2707"/>
    </row>
    <row r="2708" spans="6:8" x14ac:dyDescent="0.25">
      <c r="F2708"/>
      <c r="H2708"/>
    </row>
    <row r="2709" spans="6:8" x14ac:dyDescent="0.25">
      <c r="F2709"/>
      <c r="H2709"/>
    </row>
    <row r="2710" spans="6:8" x14ac:dyDescent="0.25">
      <c r="F2710"/>
      <c r="H2710"/>
    </row>
    <row r="2711" spans="6:8" x14ac:dyDescent="0.25">
      <c r="F2711"/>
      <c r="H2711"/>
    </row>
    <row r="2712" spans="6:8" x14ac:dyDescent="0.25">
      <c r="F2712"/>
      <c r="H2712"/>
    </row>
    <row r="2713" spans="6:8" x14ac:dyDescent="0.25">
      <c r="F2713"/>
      <c r="H2713"/>
    </row>
    <row r="2714" spans="6:8" x14ac:dyDescent="0.25">
      <c r="F2714"/>
      <c r="H2714"/>
    </row>
    <row r="2715" spans="6:8" x14ac:dyDescent="0.25">
      <c r="F2715"/>
      <c r="H2715"/>
    </row>
    <row r="2716" spans="6:8" x14ac:dyDescent="0.25">
      <c r="F2716"/>
      <c r="H2716"/>
    </row>
    <row r="2717" spans="6:8" x14ac:dyDescent="0.25">
      <c r="F2717"/>
      <c r="H2717"/>
    </row>
    <row r="2718" spans="6:8" x14ac:dyDescent="0.25">
      <c r="F2718"/>
      <c r="H2718"/>
    </row>
    <row r="2719" spans="6:8" x14ac:dyDescent="0.25">
      <c r="F2719"/>
      <c r="H2719"/>
    </row>
    <row r="2720" spans="6:8" x14ac:dyDescent="0.25">
      <c r="F2720"/>
      <c r="H2720"/>
    </row>
    <row r="2721" spans="6:8" x14ac:dyDescent="0.25">
      <c r="F2721"/>
      <c r="H2721"/>
    </row>
    <row r="2722" spans="6:8" x14ac:dyDescent="0.25">
      <c r="F2722"/>
      <c r="H2722"/>
    </row>
    <row r="2723" spans="6:8" x14ac:dyDescent="0.25">
      <c r="F2723"/>
      <c r="H2723"/>
    </row>
    <row r="2724" spans="6:8" x14ac:dyDescent="0.25">
      <c r="F2724"/>
      <c r="H2724"/>
    </row>
    <row r="2725" spans="6:8" x14ac:dyDescent="0.25">
      <c r="F2725"/>
      <c r="H2725"/>
    </row>
    <row r="2726" spans="6:8" x14ac:dyDescent="0.25">
      <c r="F2726"/>
      <c r="H2726"/>
    </row>
    <row r="2727" spans="6:8" x14ac:dyDescent="0.25">
      <c r="F2727"/>
      <c r="H2727"/>
    </row>
    <row r="2728" spans="6:8" x14ac:dyDescent="0.25">
      <c r="F2728"/>
      <c r="H2728"/>
    </row>
    <row r="2729" spans="6:8" x14ac:dyDescent="0.25">
      <c r="F2729"/>
      <c r="H2729"/>
    </row>
    <row r="2730" spans="6:8" x14ac:dyDescent="0.25">
      <c r="F2730"/>
      <c r="H2730"/>
    </row>
    <row r="2731" spans="6:8" x14ac:dyDescent="0.25">
      <c r="F2731"/>
      <c r="H2731"/>
    </row>
    <row r="2732" spans="6:8" x14ac:dyDescent="0.25">
      <c r="F2732"/>
      <c r="H2732"/>
    </row>
    <row r="2733" spans="6:8" x14ac:dyDescent="0.25">
      <c r="F2733"/>
      <c r="H2733"/>
    </row>
    <row r="2734" spans="6:8" x14ac:dyDescent="0.25">
      <c r="F2734"/>
      <c r="H2734"/>
    </row>
    <row r="2735" spans="6:8" x14ac:dyDescent="0.25">
      <c r="F2735"/>
      <c r="H2735"/>
    </row>
    <row r="2736" spans="6:8" x14ac:dyDescent="0.25">
      <c r="F2736"/>
      <c r="H2736"/>
    </row>
    <row r="2737" spans="6:8" x14ac:dyDescent="0.25">
      <c r="F2737"/>
      <c r="H2737"/>
    </row>
    <row r="2738" spans="6:8" x14ac:dyDescent="0.25">
      <c r="F2738"/>
      <c r="H2738"/>
    </row>
    <row r="2739" spans="6:8" x14ac:dyDescent="0.25">
      <c r="F2739"/>
      <c r="H2739"/>
    </row>
    <row r="2740" spans="6:8" x14ac:dyDescent="0.25">
      <c r="F2740"/>
      <c r="H2740"/>
    </row>
    <row r="2741" spans="6:8" x14ac:dyDescent="0.25">
      <c r="F2741"/>
      <c r="H2741"/>
    </row>
    <row r="2742" spans="6:8" x14ac:dyDescent="0.25">
      <c r="F2742"/>
      <c r="H2742"/>
    </row>
    <row r="2743" spans="6:8" x14ac:dyDescent="0.25">
      <c r="F2743"/>
      <c r="H2743"/>
    </row>
    <row r="2744" spans="6:8" x14ac:dyDescent="0.25">
      <c r="F2744"/>
      <c r="H2744"/>
    </row>
    <row r="2745" spans="6:8" x14ac:dyDescent="0.25">
      <c r="F2745"/>
      <c r="H2745"/>
    </row>
    <row r="2746" spans="6:8" x14ac:dyDescent="0.25">
      <c r="F2746"/>
      <c r="H2746"/>
    </row>
    <row r="2747" spans="6:8" x14ac:dyDescent="0.25">
      <c r="F2747"/>
      <c r="H2747"/>
    </row>
    <row r="2748" spans="6:8" x14ac:dyDescent="0.25">
      <c r="F2748"/>
      <c r="H2748"/>
    </row>
    <row r="2749" spans="6:8" x14ac:dyDescent="0.25">
      <c r="F2749"/>
      <c r="H2749"/>
    </row>
    <row r="2750" spans="6:8" x14ac:dyDescent="0.25">
      <c r="F2750"/>
      <c r="H2750"/>
    </row>
    <row r="2751" spans="6:8" x14ac:dyDescent="0.25">
      <c r="F2751"/>
      <c r="H2751"/>
    </row>
    <row r="2752" spans="6:8" x14ac:dyDescent="0.25">
      <c r="F2752"/>
      <c r="H2752"/>
    </row>
    <row r="2753" spans="6:8" x14ac:dyDescent="0.25">
      <c r="F2753"/>
      <c r="H2753"/>
    </row>
    <row r="2754" spans="6:8" x14ac:dyDescent="0.25">
      <c r="F2754"/>
      <c r="H2754"/>
    </row>
    <row r="2755" spans="6:8" x14ac:dyDescent="0.25">
      <c r="F2755"/>
      <c r="H2755"/>
    </row>
    <row r="2756" spans="6:8" x14ac:dyDescent="0.25">
      <c r="F2756"/>
      <c r="H2756"/>
    </row>
    <row r="2757" spans="6:8" x14ac:dyDescent="0.25">
      <c r="F2757"/>
      <c r="H2757"/>
    </row>
    <row r="2758" spans="6:8" x14ac:dyDescent="0.25">
      <c r="F2758"/>
      <c r="H2758"/>
    </row>
    <row r="2759" spans="6:8" x14ac:dyDescent="0.25">
      <c r="F2759"/>
      <c r="H2759"/>
    </row>
    <row r="2760" spans="6:8" x14ac:dyDescent="0.25">
      <c r="F2760"/>
      <c r="H2760"/>
    </row>
    <row r="2761" spans="6:8" x14ac:dyDescent="0.25">
      <c r="F2761"/>
      <c r="H2761"/>
    </row>
    <row r="2762" spans="6:8" x14ac:dyDescent="0.25">
      <c r="F2762"/>
      <c r="H2762"/>
    </row>
    <row r="2763" spans="6:8" x14ac:dyDescent="0.25">
      <c r="F2763"/>
      <c r="H2763"/>
    </row>
    <row r="2764" spans="6:8" x14ac:dyDescent="0.25">
      <c r="F2764"/>
      <c r="H2764"/>
    </row>
    <row r="2765" spans="6:8" x14ac:dyDescent="0.25">
      <c r="F2765"/>
      <c r="H2765"/>
    </row>
    <row r="2766" spans="6:8" x14ac:dyDescent="0.25">
      <c r="F2766"/>
      <c r="H2766"/>
    </row>
    <row r="2767" spans="6:8" x14ac:dyDescent="0.25">
      <c r="F2767"/>
      <c r="H2767"/>
    </row>
    <row r="2768" spans="6:8" x14ac:dyDescent="0.25">
      <c r="F2768"/>
      <c r="H2768"/>
    </row>
    <row r="2769" spans="6:8" x14ac:dyDescent="0.25">
      <c r="F2769"/>
      <c r="H2769"/>
    </row>
    <row r="2770" spans="6:8" x14ac:dyDescent="0.25">
      <c r="F2770"/>
      <c r="H2770"/>
    </row>
    <row r="2771" spans="6:8" x14ac:dyDescent="0.25">
      <c r="F2771"/>
      <c r="H2771"/>
    </row>
    <row r="2772" spans="6:8" x14ac:dyDescent="0.25">
      <c r="F2772"/>
      <c r="H2772"/>
    </row>
    <row r="2773" spans="6:8" x14ac:dyDescent="0.25">
      <c r="F2773"/>
      <c r="H2773"/>
    </row>
    <row r="2774" spans="6:8" x14ac:dyDescent="0.25">
      <c r="F2774"/>
      <c r="H2774"/>
    </row>
    <row r="2775" spans="6:8" x14ac:dyDescent="0.25">
      <c r="F2775"/>
      <c r="H2775"/>
    </row>
    <row r="2776" spans="6:8" x14ac:dyDescent="0.25">
      <c r="F2776"/>
      <c r="H2776"/>
    </row>
    <row r="2777" spans="6:8" x14ac:dyDescent="0.25">
      <c r="F2777"/>
      <c r="H2777"/>
    </row>
    <row r="2778" spans="6:8" x14ac:dyDescent="0.25">
      <c r="F2778"/>
      <c r="H2778"/>
    </row>
    <row r="2779" spans="6:8" x14ac:dyDescent="0.25">
      <c r="F2779"/>
      <c r="H2779"/>
    </row>
    <row r="2780" spans="6:8" x14ac:dyDescent="0.25">
      <c r="F2780"/>
      <c r="H2780"/>
    </row>
    <row r="2781" spans="6:8" x14ac:dyDescent="0.25">
      <c r="F2781"/>
      <c r="H2781"/>
    </row>
    <row r="2782" spans="6:8" x14ac:dyDescent="0.25">
      <c r="F2782"/>
      <c r="H2782"/>
    </row>
    <row r="2783" spans="6:8" x14ac:dyDescent="0.25">
      <c r="F2783"/>
      <c r="H2783"/>
    </row>
    <row r="2784" spans="6:8" x14ac:dyDescent="0.25">
      <c r="F2784"/>
      <c r="H2784"/>
    </row>
    <row r="2785" spans="6:8" x14ac:dyDescent="0.25">
      <c r="F2785"/>
      <c r="H2785"/>
    </row>
    <row r="2786" spans="6:8" x14ac:dyDescent="0.25">
      <c r="F2786"/>
      <c r="H2786"/>
    </row>
    <row r="2787" spans="6:8" x14ac:dyDescent="0.25">
      <c r="F2787"/>
      <c r="H2787"/>
    </row>
    <row r="2788" spans="6:8" x14ac:dyDescent="0.25">
      <c r="F2788"/>
      <c r="H2788"/>
    </row>
    <row r="2789" spans="6:8" x14ac:dyDescent="0.25">
      <c r="F2789"/>
      <c r="H2789"/>
    </row>
    <row r="2790" spans="6:8" x14ac:dyDescent="0.25">
      <c r="F2790"/>
      <c r="H2790"/>
    </row>
    <row r="2791" spans="6:8" x14ac:dyDescent="0.25">
      <c r="F2791"/>
      <c r="H2791"/>
    </row>
    <row r="2792" spans="6:8" x14ac:dyDescent="0.25">
      <c r="F2792"/>
      <c r="H2792"/>
    </row>
    <row r="2793" spans="6:8" x14ac:dyDescent="0.25">
      <c r="F2793"/>
      <c r="H2793"/>
    </row>
    <row r="2794" spans="6:8" x14ac:dyDescent="0.25">
      <c r="F2794"/>
      <c r="H2794"/>
    </row>
    <row r="2795" spans="6:8" x14ac:dyDescent="0.25">
      <c r="F2795"/>
      <c r="H2795"/>
    </row>
    <row r="2796" spans="6:8" x14ac:dyDescent="0.25">
      <c r="F2796"/>
      <c r="H2796"/>
    </row>
    <row r="2797" spans="6:8" x14ac:dyDescent="0.25">
      <c r="F2797"/>
      <c r="H2797"/>
    </row>
    <row r="2798" spans="6:8" x14ac:dyDescent="0.25">
      <c r="F2798"/>
      <c r="H2798"/>
    </row>
    <row r="2799" spans="6:8" x14ac:dyDescent="0.25">
      <c r="F2799"/>
      <c r="H2799"/>
    </row>
    <row r="2800" spans="6:8" x14ac:dyDescent="0.25">
      <c r="F2800"/>
      <c r="H2800"/>
    </row>
    <row r="2801" spans="6:8" x14ac:dyDescent="0.25">
      <c r="F2801"/>
      <c r="H2801"/>
    </row>
    <row r="2802" spans="6:8" x14ac:dyDescent="0.25">
      <c r="F2802"/>
      <c r="H2802"/>
    </row>
    <row r="2803" spans="6:8" x14ac:dyDescent="0.25">
      <c r="F2803"/>
      <c r="H2803"/>
    </row>
    <row r="2804" spans="6:8" x14ac:dyDescent="0.25">
      <c r="F2804"/>
      <c r="H2804"/>
    </row>
    <row r="2805" spans="6:8" x14ac:dyDescent="0.25">
      <c r="F2805"/>
      <c r="H2805"/>
    </row>
    <row r="2806" spans="6:8" x14ac:dyDescent="0.25">
      <c r="F2806"/>
      <c r="H2806"/>
    </row>
    <row r="2807" spans="6:8" x14ac:dyDescent="0.25">
      <c r="F2807"/>
      <c r="H2807"/>
    </row>
    <row r="2808" spans="6:8" x14ac:dyDescent="0.25">
      <c r="F2808"/>
      <c r="H2808"/>
    </row>
    <row r="2809" spans="6:8" x14ac:dyDescent="0.25">
      <c r="F2809"/>
      <c r="H2809"/>
    </row>
    <row r="2810" spans="6:8" x14ac:dyDescent="0.25">
      <c r="F2810"/>
      <c r="H2810"/>
    </row>
    <row r="2811" spans="6:8" x14ac:dyDescent="0.25">
      <c r="F2811"/>
      <c r="H2811"/>
    </row>
    <row r="2812" spans="6:8" x14ac:dyDescent="0.25">
      <c r="F2812"/>
      <c r="H2812"/>
    </row>
    <row r="2813" spans="6:8" x14ac:dyDescent="0.25">
      <c r="F2813"/>
      <c r="H2813"/>
    </row>
    <row r="2814" spans="6:8" x14ac:dyDescent="0.25">
      <c r="F2814"/>
      <c r="H2814"/>
    </row>
    <row r="2815" spans="6:8" x14ac:dyDescent="0.25">
      <c r="F2815"/>
      <c r="H2815"/>
    </row>
    <row r="2816" spans="6:8" x14ac:dyDescent="0.25">
      <c r="F2816"/>
      <c r="H2816"/>
    </row>
    <row r="2817" spans="6:8" x14ac:dyDescent="0.25">
      <c r="F2817"/>
      <c r="H2817"/>
    </row>
    <row r="2818" spans="6:8" x14ac:dyDescent="0.25">
      <c r="F2818"/>
      <c r="H2818"/>
    </row>
    <row r="2819" spans="6:8" x14ac:dyDescent="0.25">
      <c r="F2819"/>
      <c r="H2819"/>
    </row>
    <row r="2820" spans="6:8" x14ac:dyDescent="0.25">
      <c r="F2820"/>
      <c r="H2820"/>
    </row>
    <row r="2821" spans="6:8" x14ac:dyDescent="0.25">
      <c r="F2821"/>
      <c r="H2821"/>
    </row>
    <row r="2822" spans="6:8" x14ac:dyDescent="0.25">
      <c r="F2822"/>
      <c r="H2822"/>
    </row>
    <row r="2823" spans="6:8" x14ac:dyDescent="0.25">
      <c r="F2823"/>
      <c r="H2823"/>
    </row>
    <row r="2824" spans="6:8" x14ac:dyDescent="0.25">
      <c r="F2824"/>
      <c r="H2824"/>
    </row>
    <row r="2825" spans="6:8" x14ac:dyDescent="0.25">
      <c r="F2825"/>
      <c r="H2825"/>
    </row>
    <row r="2826" spans="6:8" x14ac:dyDescent="0.25">
      <c r="F2826"/>
      <c r="H2826"/>
    </row>
    <row r="2827" spans="6:8" x14ac:dyDescent="0.25">
      <c r="F2827"/>
      <c r="H2827"/>
    </row>
    <row r="2828" spans="6:8" x14ac:dyDescent="0.25">
      <c r="F2828"/>
      <c r="H2828"/>
    </row>
    <row r="2829" spans="6:8" x14ac:dyDescent="0.25">
      <c r="F2829"/>
      <c r="H2829"/>
    </row>
    <row r="2830" spans="6:8" x14ac:dyDescent="0.25">
      <c r="F2830"/>
      <c r="H2830"/>
    </row>
    <row r="2831" spans="6:8" x14ac:dyDescent="0.25">
      <c r="F2831"/>
      <c r="H2831"/>
    </row>
    <row r="2832" spans="6:8" x14ac:dyDescent="0.25">
      <c r="F2832"/>
      <c r="H2832"/>
    </row>
    <row r="2833" spans="6:8" x14ac:dyDescent="0.25">
      <c r="F2833"/>
      <c r="H2833"/>
    </row>
    <row r="2834" spans="6:8" x14ac:dyDescent="0.25">
      <c r="F2834"/>
      <c r="H2834"/>
    </row>
    <row r="2835" spans="6:8" x14ac:dyDescent="0.25">
      <c r="F2835"/>
      <c r="H2835"/>
    </row>
    <row r="2836" spans="6:8" x14ac:dyDescent="0.25">
      <c r="F2836"/>
      <c r="H2836"/>
    </row>
    <row r="2837" spans="6:8" x14ac:dyDescent="0.25">
      <c r="F2837"/>
      <c r="H2837"/>
    </row>
    <row r="2838" spans="6:8" x14ac:dyDescent="0.25">
      <c r="F2838"/>
      <c r="H2838"/>
    </row>
    <row r="2839" spans="6:8" x14ac:dyDescent="0.25">
      <c r="F2839"/>
      <c r="H2839"/>
    </row>
    <row r="2840" spans="6:8" x14ac:dyDescent="0.25">
      <c r="F2840"/>
      <c r="H2840"/>
    </row>
    <row r="2841" spans="6:8" x14ac:dyDescent="0.25">
      <c r="F2841"/>
      <c r="H2841"/>
    </row>
    <row r="2842" spans="6:8" x14ac:dyDescent="0.25">
      <c r="F2842"/>
      <c r="H2842"/>
    </row>
    <row r="2843" spans="6:8" x14ac:dyDescent="0.25">
      <c r="F2843"/>
      <c r="H2843"/>
    </row>
    <row r="2844" spans="6:8" x14ac:dyDescent="0.25">
      <c r="F2844"/>
      <c r="H2844"/>
    </row>
    <row r="2845" spans="6:8" x14ac:dyDescent="0.25">
      <c r="F2845"/>
      <c r="H2845"/>
    </row>
    <row r="2846" spans="6:8" x14ac:dyDescent="0.25">
      <c r="F2846"/>
      <c r="H2846"/>
    </row>
    <row r="2847" spans="6:8" x14ac:dyDescent="0.25">
      <c r="F2847"/>
      <c r="H2847"/>
    </row>
    <row r="2848" spans="6:8" x14ac:dyDescent="0.25">
      <c r="F2848"/>
      <c r="H2848"/>
    </row>
    <row r="2849" spans="6:8" x14ac:dyDescent="0.25">
      <c r="F2849"/>
      <c r="H2849"/>
    </row>
    <row r="2850" spans="6:8" x14ac:dyDescent="0.25">
      <c r="F2850"/>
      <c r="H2850"/>
    </row>
    <row r="2851" spans="6:8" x14ac:dyDescent="0.25">
      <c r="F2851"/>
      <c r="H2851"/>
    </row>
    <row r="2852" spans="6:8" x14ac:dyDescent="0.25">
      <c r="F2852"/>
      <c r="H2852"/>
    </row>
    <row r="2853" spans="6:8" x14ac:dyDescent="0.25">
      <c r="F2853"/>
      <c r="H2853"/>
    </row>
    <row r="2854" spans="6:8" x14ac:dyDescent="0.25">
      <c r="F2854"/>
      <c r="H2854"/>
    </row>
    <row r="2855" spans="6:8" x14ac:dyDescent="0.25">
      <c r="F2855"/>
      <c r="H2855"/>
    </row>
    <row r="2856" spans="6:8" x14ac:dyDescent="0.25">
      <c r="F2856"/>
      <c r="H2856"/>
    </row>
    <row r="2857" spans="6:8" x14ac:dyDescent="0.25">
      <c r="F2857"/>
      <c r="H2857"/>
    </row>
    <row r="2858" spans="6:8" x14ac:dyDescent="0.25">
      <c r="F2858"/>
      <c r="H2858"/>
    </row>
    <row r="2859" spans="6:8" x14ac:dyDescent="0.25">
      <c r="F2859"/>
      <c r="H2859"/>
    </row>
    <row r="2860" spans="6:8" x14ac:dyDescent="0.25">
      <c r="F2860"/>
      <c r="H2860"/>
    </row>
    <row r="2861" spans="6:8" x14ac:dyDescent="0.25">
      <c r="F2861"/>
      <c r="H2861"/>
    </row>
    <row r="2862" spans="6:8" x14ac:dyDescent="0.25">
      <c r="F2862"/>
      <c r="H2862"/>
    </row>
    <row r="2863" spans="6:8" x14ac:dyDescent="0.25">
      <c r="F2863"/>
      <c r="H2863"/>
    </row>
    <row r="2864" spans="6:8" x14ac:dyDescent="0.25">
      <c r="F2864"/>
      <c r="H2864"/>
    </row>
    <row r="2865" spans="6:8" x14ac:dyDescent="0.25">
      <c r="F2865"/>
      <c r="H2865"/>
    </row>
    <row r="2866" spans="6:8" x14ac:dyDescent="0.25">
      <c r="F2866"/>
      <c r="H2866"/>
    </row>
    <row r="2867" spans="6:8" x14ac:dyDescent="0.25">
      <c r="F2867"/>
      <c r="H2867"/>
    </row>
    <row r="2868" spans="6:8" x14ac:dyDescent="0.25">
      <c r="F2868"/>
      <c r="H2868"/>
    </row>
    <row r="2869" spans="6:8" x14ac:dyDescent="0.25">
      <c r="F2869"/>
      <c r="H2869"/>
    </row>
    <row r="2870" spans="6:8" x14ac:dyDescent="0.25">
      <c r="F2870"/>
      <c r="H2870"/>
    </row>
    <row r="2871" spans="6:8" x14ac:dyDescent="0.25">
      <c r="F2871"/>
      <c r="H2871"/>
    </row>
    <row r="2872" spans="6:8" x14ac:dyDescent="0.25">
      <c r="F2872"/>
      <c r="H2872"/>
    </row>
    <row r="2873" spans="6:8" x14ac:dyDescent="0.25">
      <c r="F2873"/>
      <c r="H2873"/>
    </row>
    <row r="2874" spans="6:8" x14ac:dyDescent="0.25">
      <c r="F2874"/>
      <c r="H2874"/>
    </row>
    <row r="2875" spans="6:8" x14ac:dyDescent="0.25">
      <c r="F2875"/>
      <c r="H2875"/>
    </row>
    <row r="2876" spans="6:8" x14ac:dyDescent="0.25">
      <c r="F2876"/>
      <c r="H2876"/>
    </row>
    <row r="2877" spans="6:8" x14ac:dyDescent="0.25">
      <c r="F2877"/>
      <c r="H2877"/>
    </row>
    <row r="2878" spans="6:8" x14ac:dyDescent="0.25">
      <c r="F2878"/>
      <c r="H2878"/>
    </row>
    <row r="2879" spans="6:8" x14ac:dyDescent="0.25">
      <c r="F2879"/>
      <c r="H2879"/>
    </row>
    <row r="2880" spans="6:8" x14ac:dyDescent="0.25">
      <c r="F2880"/>
      <c r="H2880"/>
    </row>
    <row r="2881" spans="6:8" x14ac:dyDescent="0.25">
      <c r="F2881"/>
      <c r="H2881"/>
    </row>
    <row r="2882" spans="6:8" x14ac:dyDescent="0.25">
      <c r="F2882"/>
      <c r="H2882"/>
    </row>
    <row r="2883" spans="6:8" x14ac:dyDescent="0.25">
      <c r="F2883"/>
      <c r="H2883"/>
    </row>
    <row r="2884" spans="6:8" x14ac:dyDescent="0.25">
      <c r="F2884"/>
      <c r="H2884"/>
    </row>
    <row r="2885" spans="6:8" x14ac:dyDescent="0.25">
      <c r="F2885"/>
      <c r="H2885"/>
    </row>
    <row r="2886" spans="6:8" x14ac:dyDescent="0.25">
      <c r="F2886"/>
      <c r="H2886"/>
    </row>
    <row r="2887" spans="6:8" x14ac:dyDescent="0.25">
      <c r="F2887"/>
      <c r="H2887"/>
    </row>
    <row r="2888" spans="6:8" x14ac:dyDescent="0.25">
      <c r="F2888"/>
      <c r="H2888"/>
    </row>
    <row r="2889" spans="6:8" x14ac:dyDescent="0.25">
      <c r="F2889"/>
      <c r="H2889"/>
    </row>
    <row r="2890" spans="6:8" x14ac:dyDescent="0.25">
      <c r="F2890"/>
      <c r="H2890"/>
    </row>
    <row r="2891" spans="6:8" x14ac:dyDescent="0.25">
      <c r="F2891"/>
      <c r="H2891"/>
    </row>
    <row r="2892" spans="6:8" x14ac:dyDescent="0.25">
      <c r="F2892"/>
      <c r="H2892"/>
    </row>
    <row r="2893" spans="6:8" x14ac:dyDescent="0.25">
      <c r="F2893"/>
      <c r="H2893"/>
    </row>
    <row r="2894" spans="6:8" x14ac:dyDescent="0.25">
      <c r="F2894"/>
      <c r="H2894"/>
    </row>
    <row r="2895" spans="6:8" x14ac:dyDescent="0.25">
      <c r="F2895"/>
      <c r="H2895"/>
    </row>
    <row r="2896" spans="6:8" x14ac:dyDescent="0.25">
      <c r="F2896"/>
      <c r="H2896"/>
    </row>
    <row r="2897" spans="6:8" x14ac:dyDescent="0.25">
      <c r="F2897"/>
      <c r="H2897"/>
    </row>
    <row r="2898" spans="6:8" x14ac:dyDescent="0.25">
      <c r="F2898"/>
      <c r="H2898"/>
    </row>
    <row r="2899" spans="6:8" x14ac:dyDescent="0.25">
      <c r="F2899"/>
      <c r="H2899"/>
    </row>
    <row r="2900" spans="6:8" x14ac:dyDescent="0.25">
      <c r="F2900"/>
      <c r="H2900"/>
    </row>
    <row r="2901" spans="6:8" x14ac:dyDescent="0.25">
      <c r="F2901"/>
      <c r="H2901"/>
    </row>
    <row r="2902" spans="6:8" x14ac:dyDescent="0.25">
      <c r="F2902"/>
      <c r="H2902"/>
    </row>
    <row r="2903" spans="6:8" x14ac:dyDescent="0.25">
      <c r="F2903"/>
      <c r="H2903"/>
    </row>
    <row r="2904" spans="6:8" x14ac:dyDescent="0.25">
      <c r="F2904"/>
      <c r="H2904"/>
    </row>
    <row r="2905" spans="6:8" x14ac:dyDescent="0.25">
      <c r="F2905"/>
      <c r="H2905"/>
    </row>
    <row r="2906" spans="6:8" x14ac:dyDescent="0.25">
      <c r="F2906"/>
      <c r="H2906"/>
    </row>
    <row r="2907" spans="6:8" x14ac:dyDescent="0.25">
      <c r="F2907"/>
      <c r="H2907"/>
    </row>
    <row r="2908" spans="6:8" x14ac:dyDescent="0.25">
      <c r="F2908"/>
      <c r="H2908"/>
    </row>
    <row r="2909" spans="6:8" x14ac:dyDescent="0.25">
      <c r="F2909"/>
      <c r="H2909"/>
    </row>
    <row r="2910" spans="6:8" x14ac:dyDescent="0.25">
      <c r="F2910"/>
      <c r="H2910"/>
    </row>
    <row r="2911" spans="6:8" x14ac:dyDescent="0.25">
      <c r="F2911"/>
      <c r="H2911"/>
    </row>
    <row r="2912" spans="6:8" x14ac:dyDescent="0.25">
      <c r="F2912"/>
      <c r="H2912"/>
    </row>
    <row r="2913" spans="6:8" x14ac:dyDescent="0.25">
      <c r="F2913"/>
      <c r="H2913"/>
    </row>
    <row r="2914" spans="6:8" x14ac:dyDescent="0.25">
      <c r="F2914"/>
      <c r="H2914"/>
    </row>
    <row r="2915" spans="6:8" x14ac:dyDescent="0.25">
      <c r="F2915"/>
      <c r="H2915"/>
    </row>
    <row r="2916" spans="6:8" x14ac:dyDescent="0.25">
      <c r="F2916"/>
      <c r="H2916"/>
    </row>
    <row r="2917" spans="6:8" x14ac:dyDescent="0.25">
      <c r="F2917"/>
      <c r="H2917"/>
    </row>
    <row r="2918" spans="6:8" x14ac:dyDescent="0.25">
      <c r="F2918"/>
      <c r="H2918"/>
    </row>
    <row r="2919" spans="6:8" x14ac:dyDescent="0.25">
      <c r="F2919"/>
      <c r="H2919"/>
    </row>
    <row r="2920" spans="6:8" x14ac:dyDescent="0.25">
      <c r="F2920"/>
      <c r="H2920"/>
    </row>
    <row r="2921" spans="6:8" x14ac:dyDescent="0.25">
      <c r="F2921"/>
      <c r="H2921"/>
    </row>
    <row r="2922" spans="6:8" x14ac:dyDescent="0.25">
      <c r="F2922"/>
      <c r="H2922"/>
    </row>
    <row r="2923" spans="6:8" x14ac:dyDescent="0.25">
      <c r="F2923"/>
      <c r="H2923"/>
    </row>
    <row r="2924" spans="6:8" x14ac:dyDescent="0.25">
      <c r="F2924"/>
      <c r="H2924"/>
    </row>
    <row r="2925" spans="6:8" x14ac:dyDescent="0.25">
      <c r="F2925"/>
      <c r="H2925"/>
    </row>
    <row r="2926" spans="6:8" x14ac:dyDescent="0.25">
      <c r="F2926"/>
      <c r="H2926"/>
    </row>
    <row r="2927" spans="6:8" x14ac:dyDescent="0.25">
      <c r="F2927"/>
      <c r="H2927"/>
    </row>
    <row r="2928" spans="6:8" x14ac:dyDescent="0.25">
      <c r="F2928"/>
      <c r="H2928"/>
    </row>
    <row r="2929" spans="6:8" x14ac:dyDescent="0.25">
      <c r="F2929"/>
      <c r="H2929"/>
    </row>
    <row r="2930" spans="6:8" x14ac:dyDescent="0.25">
      <c r="F2930"/>
      <c r="H2930"/>
    </row>
    <row r="2931" spans="6:8" x14ac:dyDescent="0.25">
      <c r="F2931"/>
      <c r="H2931"/>
    </row>
    <row r="2932" spans="6:8" x14ac:dyDescent="0.25">
      <c r="F2932"/>
      <c r="H2932"/>
    </row>
    <row r="2933" spans="6:8" x14ac:dyDescent="0.25">
      <c r="F2933"/>
      <c r="H2933"/>
    </row>
    <row r="2934" spans="6:8" x14ac:dyDescent="0.25">
      <c r="F2934"/>
      <c r="H2934"/>
    </row>
    <row r="2935" spans="6:8" x14ac:dyDescent="0.25">
      <c r="F2935"/>
      <c r="H2935"/>
    </row>
    <row r="2936" spans="6:8" x14ac:dyDescent="0.25">
      <c r="F2936"/>
      <c r="H2936"/>
    </row>
    <row r="2937" spans="6:8" x14ac:dyDescent="0.25">
      <c r="F2937"/>
      <c r="H2937"/>
    </row>
    <row r="2938" spans="6:8" x14ac:dyDescent="0.25">
      <c r="F2938"/>
      <c r="H2938"/>
    </row>
    <row r="2939" spans="6:8" x14ac:dyDescent="0.25">
      <c r="F2939"/>
      <c r="H2939"/>
    </row>
    <row r="2940" spans="6:8" x14ac:dyDescent="0.25">
      <c r="F2940"/>
      <c r="H2940"/>
    </row>
    <row r="2941" spans="6:8" x14ac:dyDescent="0.25">
      <c r="F2941"/>
      <c r="H2941"/>
    </row>
    <row r="2942" spans="6:8" x14ac:dyDescent="0.25">
      <c r="F2942"/>
      <c r="H2942"/>
    </row>
    <row r="2943" spans="6:8" x14ac:dyDescent="0.25">
      <c r="F2943"/>
      <c r="H2943"/>
    </row>
    <row r="2944" spans="6:8" x14ac:dyDescent="0.25">
      <c r="F2944"/>
      <c r="H2944"/>
    </row>
    <row r="2945" spans="6:8" x14ac:dyDescent="0.25">
      <c r="F2945"/>
      <c r="H2945"/>
    </row>
  </sheetData>
  <autoFilter ref="A1:L2943" xr:uid="{00000000-0009-0000-0000-000000000000}">
    <sortState ref="A2:L2943">
      <sortCondition ref="D1:D2943"/>
    </sortState>
  </autoFilter>
  <sortState ref="A1:L1">
    <sortCondition ref="A1"/>
  </sortState>
  <dataValidations count="6">
    <dataValidation type="decimal" operator="greaterThan" allowBlank="1" showInputMessage="1" showErrorMessage="1" sqref="H791:I797 F798:F808 F707:F746 H852:I857 H809:I839 H1005:I1010 H1029:I1066 H1070:I1102 H1106:I1133 H911:I980 H1141:I1150 H1161:I1225 I1241:I1247 I1013:I1024 F749:F790 H1660:I1665 I1683:I1687 H1265:I1336 H1950:I1970 H1791:I1861 I2023:I2033 I2036:I2037 I2065:I2066 I2068:I2078 H2080:I2096 I2107:I2114 H2120:I2136 I2147:I2153 F840:F1069 H2160:I2168 I2186:I2196 H2242:I2316 H1610:I1632 I2367:I2373 H2368:H2373 H2377:I2392 I2394 H2208:I2227 F1103:F2159 H2462:I2471 H2477:I2479 I2326:I2328 I2333:I2334 I2338 I2504:I2505 I2517 I2520:I2521 H2541:H2557 H2527:I2530 I2541:I2555 J2527:J2528 J2551 F2169:F2241 H2619:I2625 G2629:G2631 H2642:H2645 I2661:I2662 H2658:H2663 G2664:G2665 H2689:I2693 G2683:G2688 H2698:I2707 G2626:G2627 H2710:I2720 G2038:G2618 H2724:I2793 G2695:G2760 F2622 F2317:F2613 G2:G2035 F2:F657 I2857:I2858 H2861:I2862 H2897:I2906 F2626:F1048576 H2930:I2933 I2937:I2938 G2763:G1048576" xr:uid="{00000000-0002-0000-0000-000000000000}">
      <formula1>0</formula1>
    </dataValidation>
    <dataValidation type="date" operator="greaterThan" allowBlank="1" showInputMessage="1" showErrorMessage="1" sqref="J17:J278 J1999:J2002 J2529:J2550 J2552:J2598 J2023:J2526 I2834 J2603:J2837 I2861:I2862 J2852:J2860 J2863:J1048576" xr:uid="{00000000-0002-0000-0000-000001000000}">
      <formula1>42736</formula1>
    </dataValidation>
    <dataValidation operator="greaterThan" allowBlank="1" showInputMessage="1" showErrorMessage="1" sqref="I636:J657 H739:H780 F747:F748 K2:K1348 I1350:J1587 K2251:K2259 K1350:K2227 K2229 K2241:K2242 K2244:K2247 K2249 K2263:K1048576" xr:uid="{00000000-0002-0000-0000-000002000000}"/>
    <dataValidation type="whole" operator="greaterThan" allowBlank="1" showInputMessage="1" showErrorMessage="1" sqref="I739:I780 H707:H738 H781:H1349 H1971:H2367 H2374:H2376 H1457:H1949 H2381:H2613 H2:H657 I2838:J2851 H2626:H2851 H2853:H1048576" xr:uid="{00000000-0002-0000-0000-000003000000}">
      <formula1>0</formula1>
    </dataValidation>
    <dataValidation type="date" operator="greaterThan" allowBlank="1" showInputMessage="1" showErrorMessage="1" sqref="I564:I635 J280:J635 I707:I1012 I1025:I1240 I1248:I1348 J707:J1348 I1688:I1787 I1971:I2002 I1790:I1888 I2023:I2073 I2079:I2185 J1588:J1787 I1890:I1949 J1790:J1998 I2197:I2376 I1588:I1682 J2527:J2528 J2551 I2381:I2598 I2603:I2833 I2835:I2837 J2851 I2851:I1048576" xr:uid="{00000000-0002-0000-0000-000004000000}">
      <formula1>43101</formula1>
    </dataValidation>
    <dataValidation type="date" operator="greaterThan" allowBlank="1" showInputMessage="1" showErrorMessage="1" sqref="J279 J2:J16 I2:I563" xr:uid="{00000000-0002-0000-0000-000005000000}">
      <formula1>36161</formula1>
    </dataValidation>
  </dataValidations>
  <pageMargins left="0.7" right="0.7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6000000}">
          <x14:formula1>
            <xm:f>#REF!</xm:f>
          </x14:formula1>
          <xm:sqref>A1265:B1344 A1610:B1632 B1055:B1263 A1350:B1587 B56:B1053 A56:A1263</xm:sqref>
        </x14:dataValidation>
        <x14:dataValidation type="list" allowBlank="1" showInputMessage="1" showErrorMessage="1" xr:uid="{00000000-0002-0000-0000-000007000000}">
          <x14:formula1>
            <xm:f>#REF!</xm:f>
          </x14:formula1>
          <xm:sqref>F791:F797 F809:F839 F1029:F1066 F1081:F1102 F1106:F1133 F911:F980 F1141:F1150 F1161:F1225 F2623:F2625 F1683:F1687 F1070:F1075 F1265:F1336 F1661:F1665 F1791:F1861 F2120:F2136 F2160:F2168 F1888 F1896 F1928 F1961 F1973 F2064 F2242:F2316 F1610:F1632 F2208:F2227 F2462:F2471 F2059 F2072:F2073 F2100 F2236 F2541:F2555 F2724:F2793 F2619:F2621</xm:sqref>
        </x14:dataValidation>
        <x14:dataValidation type="list" allowBlank="1" showInputMessage="1" showErrorMessage="1" xr:uid="{00000000-0002-0000-0000-000008000000}">
          <x14:formula1>
            <xm:f>#REF!</xm:f>
          </x14:formula1>
          <xm:sqref>A2:B55</xm:sqref>
        </x14:dataValidation>
        <x14:dataValidation type="list" allowBlank="1" showInputMessage="1" showErrorMessage="1" xr:uid="{00000000-0002-0000-0000-000009000000}">
          <x14:formula1>
            <xm:f>#REF!</xm:f>
          </x14:formula1>
          <xm:sqref>E2:E657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F56"/>
  <sheetViews>
    <sheetView workbookViewId="0">
      <selection activeCell="D21" sqref="D21"/>
    </sheetView>
  </sheetViews>
  <sheetFormatPr defaultRowHeight="15" x14ac:dyDescent="0.25"/>
  <cols>
    <col min="1" max="1" width="24.42578125" bestFit="1" customWidth="1"/>
    <col min="2" max="2" width="26.5703125" style="2" bestFit="1" customWidth="1"/>
    <col min="3" max="3" width="25.85546875" style="2" bestFit="1" customWidth="1"/>
    <col min="4" max="4" width="25.140625" bestFit="1" customWidth="1"/>
    <col min="5" max="5" width="23.5703125" bestFit="1" customWidth="1"/>
    <col min="6" max="6" width="26.7109375" bestFit="1" customWidth="1"/>
    <col min="7" max="7" width="27.7109375" bestFit="1" customWidth="1"/>
    <col min="8" max="8" width="25.140625" bestFit="1" customWidth="1"/>
    <col min="9" max="9" width="22.5703125" bestFit="1" customWidth="1"/>
    <col min="10" max="10" width="24.85546875" bestFit="1" customWidth="1"/>
    <col min="11" max="11" width="23.5703125" bestFit="1" customWidth="1"/>
  </cols>
  <sheetData>
    <row r="1" spans="1:6" s="5" customFormat="1" x14ac:dyDescent="0.25">
      <c r="A1" s="5" t="s">
        <v>10</v>
      </c>
      <c r="B1" s="6" t="s">
        <v>6</v>
      </c>
      <c r="C1" s="6" t="s">
        <v>7</v>
      </c>
      <c r="D1" s="5" t="s">
        <v>11</v>
      </c>
      <c r="E1" s="5" t="s">
        <v>68</v>
      </c>
      <c r="F1" s="5" t="s">
        <v>89</v>
      </c>
    </row>
    <row r="2" spans="1:6" s="5" customFormat="1" x14ac:dyDescent="0.25">
      <c r="A2" s="9" t="s">
        <v>69</v>
      </c>
      <c r="B2" s="10">
        <v>42736</v>
      </c>
      <c r="C2" s="10">
        <v>43100</v>
      </c>
      <c r="D2">
        <f>SUMIFS('Master Sheet with Income Info'!F2:F1048576,'Master Sheet with Income Info'!J2:J1048576,"&gt;=" &amp; $B$2, 'Master Sheet with Income Info'!J2:J1048576,"&lt;=" &amp; $C$2)</f>
        <v>0</v>
      </c>
      <c r="E2">
        <f>SUMIFS('Master Sheet with Income Info'!F2:F1048576,'Master Sheet with Income Info'!I2:I1048576,"&gt;=" &amp; $B$2, 'Master Sheet with Income Info'!I2:I1048576,"&lt;=" &amp; $C$2)</f>
        <v>0</v>
      </c>
      <c r="F2" s="5">
        <f>D2*52</f>
        <v>0</v>
      </c>
    </row>
    <row r="3" spans="1:6" x14ac:dyDescent="0.25">
      <c r="A3" t="s">
        <v>16</v>
      </c>
      <c r="B3" s="2">
        <v>43101</v>
      </c>
      <c r="C3" s="2">
        <v>43107</v>
      </c>
      <c r="D3">
        <f>SUMIFS('Master Sheet with Income Info'!F2:F1048576,'Master Sheet with Income Info'!J2:J1048576,"&gt;=" &amp; $B$3, 'Master Sheet with Income Info'!J2:J1048576,"&lt;=" &amp; $C$3)</f>
        <v>0</v>
      </c>
      <c r="E3">
        <f>SUMIFS('Master Sheet with Income Info'!F2:F1048576,'Master Sheet with Income Info'!I2:I1048576,"&gt;=" &amp; $B$3, 'Master Sheet with Income Info'!I2:I1048576,"&lt;=" &amp; $C$3)</f>
        <v>0</v>
      </c>
      <c r="F3" s="5">
        <f>D3*52</f>
        <v>0</v>
      </c>
    </row>
    <row r="4" spans="1:6" x14ac:dyDescent="0.25">
      <c r="A4" t="s">
        <v>17</v>
      </c>
      <c r="B4" s="2">
        <v>43108</v>
      </c>
      <c r="C4" s="2">
        <v>43114</v>
      </c>
      <c r="D4">
        <f>SUMIFS('Master Sheet with Income Info'!F2:F1048576,'Master Sheet with Income Info'!J2:J1048576,"&gt;=" &amp; $B$4, 'Master Sheet with Income Info'!J2:J1048576,"&lt;=" &amp; $C$4)</f>
        <v>0</v>
      </c>
      <c r="E4">
        <f>SUMIFS('Master Sheet with Income Info'!F2:F1048576,'Master Sheet with Income Info'!I2:I1048576,"&gt;=" &amp; $B$4, 'Master Sheet with Income Info'!I2:I1048576,"&lt;=" &amp; $C$4)</f>
        <v>0</v>
      </c>
      <c r="F4" s="5">
        <f>D4*52</f>
        <v>0</v>
      </c>
    </row>
    <row r="5" spans="1:6" x14ac:dyDescent="0.25">
      <c r="A5" t="s">
        <v>18</v>
      </c>
      <c r="B5" s="2">
        <v>43115</v>
      </c>
      <c r="C5" s="2">
        <v>43121</v>
      </c>
      <c r="D5">
        <f>SUMIFS('Master Sheet with Income Info'!F2:F1048576,'Master Sheet with Income Info'!J2:J1048576,"&gt;=" &amp; $B$5, 'Master Sheet with Income Info'!J2:J1048576,"&lt;=" &amp; $C$5)</f>
        <v>0</v>
      </c>
      <c r="E5">
        <f>SUMIFS('Master Sheet with Income Info'!F2:F1048576,'Master Sheet with Income Info'!I2:I1048576,"&gt;=" &amp; $B$5, 'Master Sheet with Income Info'!I2:I1048576,"&lt;=" &amp; $C$5)</f>
        <v>0</v>
      </c>
      <c r="F5" s="5">
        <f>D5*52</f>
        <v>0</v>
      </c>
    </row>
    <row r="6" spans="1:6" x14ac:dyDescent="0.25">
      <c r="A6" t="s">
        <v>19</v>
      </c>
      <c r="B6" s="2">
        <v>43122</v>
      </c>
      <c r="C6" s="2">
        <v>43128</v>
      </c>
      <c r="D6">
        <f>SUMIFS('Master Sheet with Income Info'!F2:F1048576,'Master Sheet with Income Info'!J2:J1048576,"&gt;=" &amp; $B$6, 'Master Sheet with Income Info'!J2:J1048576,"&lt;=" &amp; $C$6)</f>
        <v>0</v>
      </c>
      <c r="E6">
        <f>SUMIFS('Master Sheet with Income Info'!F2:F1048576,'Master Sheet with Income Info'!I2:I1048576,"&gt;=" &amp; $B$6, 'Master Sheet with Income Info'!I2:I1048576,"&lt;=" &amp; $C$6)</f>
        <v>0</v>
      </c>
      <c r="F6" s="5">
        <f>D6*52</f>
        <v>0</v>
      </c>
    </row>
    <row r="7" spans="1:6" x14ac:dyDescent="0.25">
      <c r="A7" t="s">
        <v>20</v>
      </c>
      <c r="B7" s="2">
        <v>43129</v>
      </c>
      <c r="C7" s="2">
        <v>43135</v>
      </c>
      <c r="D7">
        <f>SUMIFS('Master Sheet with Income Info'!F2:F1048576,'Master Sheet with Income Info'!J2:J1048576,"&gt;=" &amp; $B$7, 'Master Sheet with Income Info'!J2:J1048576,"&lt;=" &amp; $C$7)</f>
        <v>0</v>
      </c>
      <c r="E7">
        <f>SUMIFS('Master Sheet with Income Info'!F2:F1048576,'Master Sheet with Income Info'!I2:I1048576,"&gt;=" &amp; $B$7, 'Master Sheet with Income Info'!I2:I1048576,"&lt;=" &amp; $C$7)</f>
        <v>0</v>
      </c>
      <c r="F7" s="5">
        <f>D7*52</f>
        <v>0</v>
      </c>
    </row>
    <row r="8" spans="1:6" x14ac:dyDescent="0.25">
      <c r="A8" t="s">
        <v>21</v>
      </c>
      <c r="B8" s="2">
        <v>43136</v>
      </c>
      <c r="C8" s="2">
        <v>43142</v>
      </c>
      <c r="D8">
        <f>SUMIFS('Master Sheet with Income Info'!F2:F1048576,'Master Sheet with Income Info'!J2:J1048576,"&gt;=" &amp; $B$8, 'Master Sheet with Income Info'!J2:J1048576,"&lt;=" &amp; $C$8)</f>
        <v>0</v>
      </c>
      <c r="E8">
        <f>SUMIFS('Master Sheet with Income Info'!F2:F1048576,'Master Sheet with Income Info'!I2:I1048576,"&gt;=" &amp; $B$8, 'Master Sheet with Income Info'!I2:I1048576,"&lt;=" &amp; $C$8)</f>
        <v>0</v>
      </c>
      <c r="F8" s="5">
        <f>D8*52</f>
        <v>0</v>
      </c>
    </row>
    <row r="9" spans="1:6" x14ac:dyDescent="0.25">
      <c r="A9" t="s">
        <v>22</v>
      </c>
      <c r="B9" s="2">
        <v>43143</v>
      </c>
      <c r="C9" s="2">
        <v>43149</v>
      </c>
      <c r="D9">
        <f>SUMIFS('Master Sheet with Income Info'!F2:F1048576,'Master Sheet with Income Info'!J2:J1048576,"&gt;=" &amp; $B$9, 'Master Sheet with Income Info'!J2:J1048576,"&lt;=" &amp; $C$9)</f>
        <v>0</v>
      </c>
      <c r="E9">
        <f>SUMIFS('Master Sheet with Income Info'!F2:F1048576,'Master Sheet with Income Info'!I2:I1048576,"&gt;=" &amp; $B$9, 'Master Sheet with Income Info'!I2:I1048576,"&lt;=" &amp; $C$9)</f>
        <v>0</v>
      </c>
      <c r="F9" s="5">
        <f>D9*52</f>
        <v>0</v>
      </c>
    </row>
    <row r="10" spans="1:6" x14ac:dyDescent="0.25">
      <c r="A10" t="s">
        <v>23</v>
      </c>
      <c r="B10" s="2">
        <v>43150</v>
      </c>
      <c r="C10" s="2">
        <v>43156</v>
      </c>
      <c r="D10">
        <f>SUMIFS('Master Sheet with Income Info'!F2:F1048576,'Master Sheet with Income Info'!J2:J1048576,"&gt;=" &amp; $B$10, 'Master Sheet with Income Info'!J2:J1048576,"&lt;=" &amp; $C$10)</f>
        <v>0</v>
      </c>
      <c r="E10">
        <f>SUMIFS('Master Sheet with Income Info'!F2:F1048576,'Master Sheet with Income Info'!I2:I1048576,"&gt;=" &amp; $B$10, 'Master Sheet with Income Info'!I2:I1048576,"&lt;=" &amp; $C$10)</f>
        <v>0</v>
      </c>
      <c r="F10" s="5">
        <f>D10*52</f>
        <v>0</v>
      </c>
    </row>
    <row r="11" spans="1:6" x14ac:dyDescent="0.25">
      <c r="A11" t="s">
        <v>24</v>
      </c>
      <c r="B11" s="2">
        <v>43157</v>
      </c>
      <c r="C11" s="2">
        <v>43163</v>
      </c>
      <c r="D11">
        <f>SUMIFS('Master Sheet with Income Info'!F2:F1048576,'Master Sheet with Income Info'!J2:J1048576,"&gt;=" &amp; $B$11, 'Master Sheet with Income Info'!J2:J1048576,"&lt;=" &amp; $C$11)</f>
        <v>0</v>
      </c>
      <c r="E11">
        <f>SUMIFS('Master Sheet with Income Info'!F2:F1048576,'Master Sheet with Income Info'!I2:I1048576,"&gt;=" &amp; $B$11, 'Master Sheet with Income Info'!I2:I1048576,"&lt;=" &amp; $C$11)</f>
        <v>0</v>
      </c>
      <c r="F11" s="5">
        <f>D11*52</f>
        <v>0</v>
      </c>
    </row>
    <row r="12" spans="1:6" x14ac:dyDescent="0.25">
      <c r="A12" t="s">
        <v>25</v>
      </c>
      <c r="B12" s="2">
        <v>43164</v>
      </c>
      <c r="C12" s="2">
        <v>43170</v>
      </c>
      <c r="D12">
        <f>SUMIFS('Master Sheet with Income Info'!F2:F1048576,'Master Sheet with Income Info'!J2:J1048576,"&gt;=" &amp; $B$12, 'Master Sheet with Income Info'!J2:J1048576,"&lt;=" &amp; $C$12)</f>
        <v>0</v>
      </c>
      <c r="E12">
        <f>SUMIFS('Master Sheet with Income Info'!F2:F1048576,'Master Sheet with Income Info'!I2:I1048576,"&gt;=" &amp; $B$12, 'Master Sheet with Income Info'!I2:I1048576,"&lt;=" &amp; $C$12)</f>
        <v>0</v>
      </c>
      <c r="F12" s="5">
        <f>D12*52</f>
        <v>0</v>
      </c>
    </row>
    <row r="13" spans="1:6" x14ac:dyDescent="0.25">
      <c r="A13" t="s">
        <v>26</v>
      </c>
      <c r="B13" s="2">
        <v>43171</v>
      </c>
      <c r="C13" s="2">
        <v>43177</v>
      </c>
      <c r="D13">
        <f>SUMIFS('Master Sheet with Income Info'!F2:F1048576,'Master Sheet with Income Info'!J2:J1048576,"&gt;=" &amp; $B$13, 'Master Sheet with Income Info'!J2:J1048576,"&lt;=" &amp; $C$13)</f>
        <v>0</v>
      </c>
      <c r="E13">
        <f>SUMIFS('Master Sheet with Income Info'!F2:F1048576,'Master Sheet with Income Info'!I2:I1048576,"&gt;=" &amp; $B$13, 'Master Sheet with Income Info'!I2:I1048576,"&lt;=" &amp; $C$13)</f>
        <v>0</v>
      </c>
      <c r="F13" s="5">
        <f>D13*52</f>
        <v>0</v>
      </c>
    </row>
    <row r="14" spans="1:6" x14ac:dyDescent="0.25">
      <c r="A14" t="s">
        <v>27</v>
      </c>
      <c r="B14" s="2">
        <v>43178</v>
      </c>
      <c r="C14" s="2">
        <v>43184</v>
      </c>
      <c r="D14">
        <f>SUMIFS('Master Sheet with Income Info'!F2:F1048576,'Master Sheet with Income Info'!J2:J1048576,"&gt;=" &amp; $B$14, 'Master Sheet with Income Info'!J2:J1048576,"&lt;=" &amp; $C$14)</f>
        <v>0</v>
      </c>
      <c r="E14">
        <f>SUMIFS('Master Sheet with Income Info'!F2:F1048576,'Master Sheet with Income Info'!I2:I1048576,"&gt;=" &amp; $B$14, 'Master Sheet with Income Info'!I2:I1048576,"&lt;=" &amp; $C$14)</f>
        <v>0</v>
      </c>
      <c r="F14" s="5">
        <f>D14*52</f>
        <v>0</v>
      </c>
    </row>
    <row r="15" spans="1:6" x14ac:dyDescent="0.25">
      <c r="A15" t="s">
        <v>28</v>
      </c>
      <c r="B15" s="2">
        <v>43185</v>
      </c>
      <c r="C15" s="2">
        <v>43191</v>
      </c>
      <c r="D15">
        <f>SUMIFS('Master Sheet with Income Info'!F2:F1048576,'Master Sheet with Income Info'!J2:J1048576,"&gt;=" &amp; $B$15, 'Master Sheet with Income Info'!J2:J1048576,"&lt;=" &amp; $C$15)</f>
        <v>0</v>
      </c>
      <c r="E15">
        <f>SUMIFS('Master Sheet with Income Info'!F2:F1048576,'Master Sheet with Income Info'!I2:I1048576,"&gt;=" &amp; $B$15, 'Master Sheet with Income Info'!I2:I1048576,"&lt;=" &amp; $C$15)</f>
        <v>0</v>
      </c>
      <c r="F15" s="5">
        <f>D15*52</f>
        <v>0</v>
      </c>
    </row>
    <row r="16" spans="1:6" x14ac:dyDescent="0.25">
      <c r="A16" t="s">
        <v>29</v>
      </c>
      <c r="B16" s="2">
        <v>43192</v>
      </c>
      <c r="C16" s="2">
        <v>43198</v>
      </c>
      <c r="D16">
        <f>SUMIFS('Master Sheet with Income Info'!F2:F1048576,'Master Sheet with Income Info'!J2:J1048576,"&gt;=" &amp; $B$16, 'Master Sheet with Income Info'!J2:J1048576,"&lt;=" &amp; $C$16)</f>
        <v>0</v>
      </c>
      <c r="E16">
        <f>SUMIFS('Master Sheet with Income Info'!F2:F1048576,'Master Sheet with Income Info'!I2:I1048576,"&gt;=" &amp; $B$16, 'Master Sheet with Income Info'!I2:I1048576,"&lt;=" &amp; $C$16)</f>
        <v>0</v>
      </c>
      <c r="F16" s="5">
        <f>D16*52</f>
        <v>0</v>
      </c>
    </row>
    <row r="17" spans="1:6" x14ac:dyDescent="0.25">
      <c r="A17" t="s">
        <v>30</v>
      </c>
      <c r="B17" s="2">
        <v>43199</v>
      </c>
      <c r="C17" s="2">
        <v>43205</v>
      </c>
      <c r="D17">
        <f>SUMIFS('Master Sheet with Income Info'!F2:F1048576,'Master Sheet with Income Info'!J2:J1048576,"&gt;=" &amp; $B$17, 'Master Sheet with Income Info'!J2:J1048576,"&lt;=" &amp; $C$17)</f>
        <v>0</v>
      </c>
      <c r="E17">
        <f>SUMIFS('Master Sheet with Income Info'!F2:F1048576,'Master Sheet with Income Info'!I2:I1048576,"&gt;=" &amp; $B$17, 'Master Sheet with Income Info'!I2:I1048576,"&lt;=" &amp; $C$17)</f>
        <v>0</v>
      </c>
      <c r="F17" s="5">
        <f>D17*52</f>
        <v>0</v>
      </c>
    </row>
    <row r="18" spans="1:6" x14ac:dyDescent="0.25">
      <c r="A18" t="s">
        <v>31</v>
      </c>
      <c r="B18" s="2">
        <v>43206</v>
      </c>
      <c r="C18" s="2">
        <v>43212</v>
      </c>
      <c r="D18">
        <f>SUMIFS('Master Sheet with Income Info'!F2:F1048576,'Master Sheet with Income Info'!J2:J1048576,"&gt;=" &amp; $B$18, 'Master Sheet with Income Info'!J2:J1048576,"&lt;=" &amp; $C$18)</f>
        <v>0</v>
      </c>
      <c r="E18">
        <f>SUMIFS('Master Sheet with Income Info'!F2:F1048576,'Master Sheet with Income Info'!I2:I1048576,"&gt;=" &amp; $B$18, 'Master Sheet with Income Info'!I2:I1048576,"&lt;=" &amp; $C$18)</f>
        <v>0</v>
      </c>
      <c r="F18" s="5">
        <f>D18*52</f>
        <v>0</v>
      </c>
    </row>
    <row r="19" spans="1:6" x14ac:dyDescent="0.25">
      <c r="A19" t="s">
        <v>32</v>
      </c>
      <c r="B19" s="2">
        <v>43213</v>
      </c>
      <c r="C19" s="2">
        <v>43219</v>
      </c>
      <c r="D19">
        <f>SUMIFS('Master Sheet with Income Info'!F2:F1048576,'Master Sheet with Income Info'!J2:J1048576,"&gt;=" &amp; $B$19, 'Master Sheet with Income Info'!J2:J1048576,"&lt;=" &amp; $C$19)</f>
        <v>0</v>
      </c>
      <c r="E19">
        <f>SUMIFS('Master Sheet with Income Info'!F2:F1048576,'Master Sheet with Income Info'!I2:I1048576,"&gt;=" &amp; $B$19, 'Master Sheet with Income Info'!I2:I1048576,"&lt;=" &amp; $C$19)</f>
        <v>0</v>
      </c>
      <c r="F19" s="5">
        <f>D19*52</f>
        <v>0</v>
      </c>
    </row>
    <row r="20" spans="1:6" x14ac:dyDescent="0.25">
      <c r="A20" t="s">
        <v>33</v>
      </c>
      <c r="B20" s="2">
        <v>43220</v>
      </c>
      <c r="C20" s="2">
        <v>43226</v>
      </c>
      <c r="D20">
        <f>SUMIFS('Master Sheet with Income Info'!F2:F1048576,'Master Sheet with Income Info'!J2:J1048576,"&gt;=" &amp; $B$20, 'Master Sheet with Income Info'!J2:J1048576,"&lt;=" &amp; $C$20)</f>
        <v>0</v>
      </c>
      <c r="E20">
        <f>SUMIFS('Master Sheet with Income Info'!F2:F1048576,'Master Sheet with Income Info'!I2:I1048576,"&gt;=" &amp; $B$20, 'Master Sheet with Income Info'!I2:I1048576,"&lt;=" &amp; $C$20)</f>
        <v>0</v>
      </c>
      <c r="F20" s="5">
        <f>D20*52</f>
        <v>0</v>
      </c>
    </row>
    <row r="21" spans="1:6" x14ac:dyDescent="0.25">
      <c r="A21" t="s">
        <v>34</v>
      </c>
      <c r="B21" s="2">
        <v>43227</v>
      </c>
      <c r="C21" s="2">
        <v>43233</v>
      </c>
      <c r="D21">
        <f>SUMIFS('Master Sheet with Income Info'!F2:F1048576,'Master Sheet with Income Info'!J2:J1048576,"&gt;=" &amp; $B$21, 'Master Sheet with Income Info'!J2:J1048576,"&lt;=" &amp; $C$21)</f>
        <v>0</v>
      </c>
      <c r="E21">
        <f>SUMIFS('Master Sheet with Income Info'!F2:F1048576,'Master Sheet with Income Info'!I2:I1048576,"&gt;=" &amp; $B$21, 'Master Sheet with Income Info'!I2:I1048576,"&lt;=" &amp; $C$21)</f>
        <v>0</v>
      </c>
      <c r="F21" s="5">
        <f>D21*52</f>
        <v>0</v>
      </c>
    </row>
    <row r="22" spans="1:6" x14ac:dyDescent="0.25">
      <c r="A22" t="s">
        <v>35</v>
      </c>
      <c r="B22" s="2">
        <v>43234</v>
      </c>
      <c r="C22" s="2">
        <v>43240</v>
      </c>
      <c r="F22" s="5">
        <f>D22*52</f>
        <v>0</v>
      </c>
    </row>
    <row r="23" spans="1:6" x14ac:dyDescent="0.25">
      <c r="A23" t="s">
        <v>36</v>
      </c>
      <c r="B23" s="2">
        <v>43241</v>
      </c>
      <c r="C23" s="2">
        <v>43247</v>
      </c>
      <c r="D23" s="2"/>
      <c r="F23" s="5">
        <f>D23*52</f>
        <v>0</v>
      </c>
    </row>
    <row r="24" spans="1:6" x14ac:dyDescent="0.25">
      <c r="A24" t="s">
        <v>37</v>
      </c>
      <c r="B24" s="2">
        <v>43248</v>
      </c>
      <c r="C24" s="2">
        <v>43254</v>
      </c>
      <c r="F24" s="5">
        <f>D24*52</f>
        <v>0</v>
      </c>
    </row>
    <row r="25" spans="1:6" x14ac:dyDescent="0.25">
      <c r="A25" t="s">
        <v>38</v>
      </c>
      <c r="B25" s="2">
        <v>43255</v>
      </c>
      <c r="C25" s="2">
        <v>43261</v>
      </c>
      <c r="F25" s="5">
        <f>D25*52</f>
        <v>0</v>
      </c>
    </row>
    <row r="26" spans="1:6" x14ac:dyDescent="0.25">
      <c r="A26" t="s">
        <v>39</v>
      </c>
      <c r="B26" s="2">
        <v>43262</v>
      </c>
      <c r="C26" s="2">
        <v>43268</v>
      </c>
      <c r="F26" s="5">
        <f>D26*52</f>
        <v>0</v>
      </c>
    </row>
    <row r="27" spans="1:6" x14ac:dyDescent="0.25">
      <c r="A27" t="s">
        <v>40</v>
      </c>
      <c r="B27" s="2">
        <v>43269</v>
      </c>
      <c r="C27" s="2">
        <v>43275</v>
      </c>
      <c r="F27" s="5">
        <f>D27*52</f>
        <v>0</v>
      </c>
    </row>
    <row r="28" spans="1:6" x14ac:dyDescent="0.25">
      <c r="A28" t="s">
        <v>41</v>
      </c>
      <c r="B28" s="2">
        <v>43276</v>
      </c>
      <c r="C28" s="2">
        <v>43282</v>
      </c>
      <c r="F28" s="5">
        <f>D28*52</f>
        <v>0</v>
      </c>
    </row>
    <row r="29" spans="1:6" x14ac:dyDescent="0.25">
      <c r="A29" t="s">
        <v>42</v>
      </c>
      <c r="B29" s="2">
        <v>43283</v>
      </c>
      <c r="C29" s="2">
        <v>43289</v>
      </c>
      <c r="F29" s="5">
        <f>D29*52</f>
        <v>0</v>
      </c>
    </row>
    <row r="30" spans="1:6" x14ac:dyDescent="0.25">
      <c r="A30" t="s">
        <v>43</v>
      </c>
      <c r="B30" s="2">
        <v>43290</v>
      </c>
      <c r="C30" s="2">
        <v>43296</v>
      </c>
      <c r="F30" s="5">
        <f>D30*52</f>
        <v>0</v>
      </c>
    </row>
    <row r="31" spans="1:6" x14ac:dyDescent="0.25">
      <c r="A31" t="s">
        <v>44</v>
      </c>
      <c r="B31" s="2">
        <v>43297</v>
      </c>
      <c r="C31" s="2">
        <v>43303</v>
      </c>
      <c r="F31" s="5">
        <f>D31*52</f>
        <v>0</v>
      </c>
    </row>
    <row r="32" spans="1:6" x14ac:dyDescent="0.25">
      <c r="A32" t="s">
        <v>45</v>
      </c>
      <c r="B32" s="2">
        <v>43304</v>
      </c>
      <c r="C32" s="2">
        <v>43310</v>
      </c>
      <c r="F32" s="5">
        <f>D32*52</f>
        <v>0</v>
      </c>
    </row>
    <row r="33" spans="1:6" x14ac:dyDescent="0.25">
      <c r="A33" t="s">
        <v>46</v>
      </c>
      <c r="B33" s="2">
        <v>43311</v>
      </c>
      <c r="C33" s="2">
        <v>43317</v>
      </c>
      <c r="F33" s="5">
        <f>D33*52</f>
        <v>0</v>
      </c>
    </row>
    <row r="34" spans="1:6" x14ac:dyDescent="0.25">
      <c r="A34" t="s">
        <v>47</v>
      </c>
      <c r="B34" s="2">
        <v>43318</v>
      </c>
      <c r="C34" s="2">
        <v>43324</v>
      </c>
      <c r="F34" s="5">
        <f>D34*52</f>
        <v>0</v>
      </c>
    </row>
    <row r="35" spans="1:6" x14ac:dyDescent="0.25">
      <c r="A35" t="s">
        <v>48</v>
      </c>
      <c r="B35" s="2">
        <v>43325</v>
      </c>
      <c r="C35" s="2">
        <v>43331</v>
      </c>
      <c r="F35" s="5">
        <f>D35*52</f>
        <v>0</v>
      </c>
    </row>
    <row r="36" spans="1:6" x14ac:dyDescent="0.25">
      <c r="A36" t="s">
        <v>49</v>
      </c>
      <c r="B36" s="2">
        <v>43332</v>
      </c>
      <c r="C36" s="2">
        <v>43338</v>
      </c>
      <c r="F36" s="5">
        <f>D36*52</f>
        <v>0</v>
      </c>
    </row>
    <row r="37" spans="1:6" x14ac:dyDescent="0.25">
      <c r="A37" t="s">
        <v>50</v>
      </c>
      <c r="B37" s="2">
        <v>43339</v>
      </c>
      <c r="C37" s="2">
        <v>43345</v>
      </c>
      <c r="F37" s="5">
        <f>D37*52</f>
        <v>0</v>
      </c>
    </row>
    <row r="38" spans="1:6" x14ac:dyDescent="0.25">
      <c r="A38" t="s">
        <v>51</v>
      </c>
      <c r="B38" s="2">
        <v>43346</v>
      </c>
      <c r="C38" s="2">
        <v>43352</v>
      </c>
      <c r="F38" s="5">
        <f>D38*52</f>
        <v>0</v>
      </c>
    </row>
    <row r="39" spans="1:6" x14ac:dyDescent="0.25">
      <c r="A39" t="s">
        <v>52</v>
      </c>
      <c r="B39" s="2">
        <v>43353</v>
      </c>
      <c r="C39" s="2">
        <v>43359</v>
      </c>
      <c r="F39" s="5">
        <f>D39*52</f>
        <v>0</v>
      </c>
    </row>
    <row r="40" spans="1:6" x14ac:dyDescent="0.25">
      <c r="A40" t="s">
        <v>53</v>
      </c>
      <c r="B40" s="2">
        <v>43360</v>
      </c>
      <c r="C40" s="2">
        <v>43366</v>
      </c>
      <c r="F40" s="5">
        <f>D40*52</f>
        <v>0</v>
      </c>
    </row>
    <row r="41" spans="1:6" x14ac:dyDescent="0.25">
      <c r="A41" t="s">
        <v>54</v>
      </c>
      <c r="B41" s="2">
        <v>43367</v>
      </c>
      <c r="C41" s="2">
        <v>43373</v>
      </c>
      <c r="F41" s="5">
        <f>D41*52</f>
        <v>0</v>
      </c>
    </row>
    <row r="42" spans="1:6" x14ac:dyDescent="0.25">
      <c r="A42" t="s">
        <v>55</v>
      </c>
      <c r="B42" s="2">
        <v>43374</v>
      </c>
      <c r="C42" s="2">
        <v>43380</v>
      </c>
      <c r="F42" s="5">
        <f>D42*52</f>
        <v>0</v>
      </c>
    </row>
    <row r="43" spans="1:6" x14ac:dyDescent="0.25">
      <c r="A43" t="s">
        <v>56</v>
      </c>
      <c r="B43" s="2">
        <v>43381</v>
      </c>
      <c r="C43" s="2">
        <v>43387</v>
      </c>
      <c r="F43" s="5">
        <f>D43*52</f>
        <v>0</v>
      </c>
    </row>
    <row r="44" spans="1:6" x14ac:dyDescent="0.25">
      <c r="A44" t="s">
        <v>57</v>
      </c>
      <c r="B44" s="2">
        <v>43388</v>
      </c>
      <c r="C44" s="2">
        <v>43394</v>
      </c>
      <c r="F44" s="5">
        <f>D44*52</f>
        <v>0</v>
      </c>
    </row>
    <row r="45" spans="1:6" x14ac:dyDescent="0.25">
      <c r="A45" t="s">
        <v>58</v>
      </c>
      <c r="B45" s="2">
        <v>43395</v>
      </c>
      <c r="C45" s="2">
        <v>43401</v>
      </c>
      <c r="F45" s="5">
        <f>D45*52</f>
        <v>0</v>
      </c>
    </row>
    <row r="46" spans="1:6" x14ac:dyDescent="0.25">
      <c r="A46" t="s">
        <v>59</v>
      </c>
      <c r="B46" s="2">
        <v>43402</v>
      </c>
      <c r="C46" s="2">
        <v>43408</v>
      </c>
      <c r="F46" s="5">
        <f>D46*52</f>
        <v>0</v>
      </c>
    </row>
    <row r="47" spans="1:6" x14ac:dyDescent="0.25">
      <c r="A47" t="s">
        <v>60</v>
      </c>
      <c r="B47" s="2">
        <v>43409</v>
      </c>
      <c r="C47" s="2">
        <v>43415</v>
      </c>
      <c r="F47" s="5">
        <f>D47*52</f>
        <v>0</v>
      </c>
    </row>
    <row r="48" spans="1:6" x14ac:dyDescent="0.25">
      <c r="A48" t="s">
        <v>61</v>
      </c>
      <c r="B48" s="2">
        <v>43416</v>
      </c>
      <c r="C48" s="2">
        <v>43422</v>
      </c>
      <c r="F48" s="5">
        <f>D48*52</f>
        <v>0</v>
      </c>
    </row>
    <row r="49" spans="1:6" x14ac:dyDescent="0.25">
      <c r="A49" t="s">
        <v>62</v>
      </c>
      <c r="B49" s="2">
        <v>43423</v>
      </c>
      <c r="C49" s="2">
        <v>43429</v>
      </c>
      <c r="F49" s="5">
        <f>D49*52</f>
        <v>0</v>
      </c>
    </row>
    <row r="50" spans="1:6" x14ac:dyDescent="0.25">
      <c r="A50" t="s">
        <v>63</v>
      </c>
      <c r="B50" s="2">
        <v>43430</v>
      </c>
      <c r="C50" s="2">
        <v>43436</v>
      </c>
      <c r="F50" s="5">
        <f>D50*52</f>
        <v>0</v>
      </c>
    </row>
    <row r="51" spans="1:6" x14ac:dyDescent="0.25">
      <c r="A51" t="s">
        <v>64</v>
      </c>
      <c r="B51" s="2">
        <v>43437</v>
      </c>
      <c r="C51" s="2">
        <v>43443</v>
      </c>
      <c r="F51" s="5">
        <f>D51*52</f>
        <v>0</v>
      </c>
    </row>
    <row r="52" spans="1:6" x14ac:dyDescent="0.25">
      <c r="A52" t="s">
        <v>65</v>
      </c>
      <c r="B52" s="2">
        <v>43444</v>
      </c>
      <c r="C52" s="2">
        <v>43450</v>
      </c>
      <c r="F52" s="5">
        <f>D52*52</f>
        <v>0</v>
      </c>
    </row>
    <row r="53" spans="1:6" x14ac:dyDescent="0.25">
      <c r="A53" t="s">
        <v>66</v>
      </c>
      <c r="B53" s="2">
        <v>43451</v>
      </c>
      <c r="C53" s="2">
        <v>43457</v>
      </c>
      <c r="F53" s="5">
        <f>D53*52</f>
        <v>0</v>
      </c>
    </row>
    <row r="54" spans="1:6" x14ac:dyDescent="0.25">
      <c r="A54" t="s">
        <v>67</v>
      </c>
      <c r="B54" s="2">
        <v>43458</v>
      </c>
      <c r="C54" s="2">
        <v>43464</v>
      </c>
      <c r="F54" s="5">
        <f>D54*52</f>
        <v>0</v>
      </c>
    </row>
    <row r="55" spans="1:6" x14ac:dyDescent="0.25">
      <c r="D55">
        <f t="shared" ref="D55:E55" si="0">SUM(D2:D54)</f>
        <v>0</v>
      </c>
      <c r="E55">
        <f t="shared" si="0"/>
        <v>0</v>
      </c>
      <c r="F55" s="5"/>
    </row>
    <row r="56" spans="1:6" x14ac:dyDescent="0.25">
      <c r="F56" s="5"/>
    </row>
  </sheetData>
  <conditionalFormatting sqref="D3:D22 D24:D54">
    <cfRule type="expression" dxfId="2" priority="3">
      <formula>"&lt;1000"</formula>
    </cfRule>
  </conditionalFormatting>
  <conditionalFormatting sqref="D2:D22 D24:D54">
    <cfRule type="cellIs" dxfId="1" priority="1" operator="greaterThan">
      <formula>1000</formula>
    </cfRule>
    <cfRule type="cellIs" dxfId="0" priority="2" operator="lessThan">
      <formula>1000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>
      <selection activeCell="B2" sqref="B2"/>
    </sheetView>
  </sheetViews>
  <sheetFormatPr defaultRowHeight="15" x14ac:dyDescent="0.25"/>
  <cols>
    <col min="1" max="1" width="24.42578125" bestFit="1" customWidth="1"/>
    <col min="2" max="2" width="26.85546875" bestFit="1" customWidth="1"/>
    <col min="3" max="3" width="26.140625" bestFit="1" customWidth="1"/>
    <col min="4" max="4" width="27.140625" bestFit="1" customWidth="1"/>
    <col min="5" max="5" width="24.85546875" bestFit="1" customWidth="1"/>
    <col min="6" max="6" width="23.5703125" bestFit="1" customWidth="1"/>
  </cols>
  <sheetData>
    <row r="1" spans="1:6" x14ac:dyDescent="0.25">
      <c r="B1" t="s">
        <v>95</v>
      </c>
      <c r="C1" t="s">
        <v>96</v>
      </c>
      <c r="D1" t="s">
        <v>97</v>
      </c>
      <c r="E1" t="s">
        <v>98</v>
      </c>
    </row>
    <row r="2" spans="1:6" x14ac:dyDescent="0.25">
      <c r="A2" s="5" t="s">
        <v>73</v>
      </c>
      <c r="B2" s="9">
        <f>SUMIFS('Master Sheet with Income Info'!F2:F1048576,'Master Sheet with Income Info'!J2:J1048576,"&gt;=" &amp; DATEVALUE("1/1/2018"), 'Master Sheet with Income Info'!J2:J1048576,"&lt;=" &amp; DATEVALUE("1/31/2018"))</f>
        <v>0</v>
      </c>
      <c r="C2" s="9">
        <f>SUMIFS('Total Payments'!B2:B1048576,'Total Payments'!A2:A1048576,"&gt;="&amp;DATEVALUE("1/1/2018"),'Total Payments'!A2:A1048576,"&lt;="&amp;DATEVALUE("1/31/2018"))</f>
        <v>0</v>
      </c>
      <c r="D2" s="5">
        <f>B2*12</f>
        <v>0</v>
      </c>
      <c r="E2" s="5">
        <f>C2*12</f>
        <v>0</v>
      </c>
      <c r="F2" s="5"/>
    </row>
    <row r="3" spans="1:6" x14ac:dyDescent="0.25">
      <c r="A3" s="5" t="s">
        <v>74</v>
      </c>
      <c r="B3" s="9">
        <f>SUMIFS('Master Sheet with Income Info'!F2:F1048576,'Master Sheet with Income Info'!J2:J1048576,"&gt;=" &amp; DATEVALUE("2/1/2018"), 'Master Sheet with Income Info'!J2:J1048576,"&lt;=" &amp; DATEVALUE("2/28/2018"))</f>
        <v>0</v>
      </c>
      <c r="C3" s="9">
        <f>SUMIFS('Total Payments'!B2:B1048576,'Total Payments'!A2:A1048576,"&gt;="&amp;DATEVALUE("2/1/2018"),'Total Payments'!A2:A1048576,"&lt;="&amp;DATEVALUE("2/28/2018"))</f>
        <v>0</v>
      </c>
      <c r="D3" s="5">
        <f>B3*12</f>
        <v>0</v>
      </c>
      <c r="E3" s="5">
        <f t="shared" ref="E3:E13" si="0">C3*12</f>
        <v>0</v>
      </c>
    </row>
    <row r="4" spans="1:6" x14ac:dyDescent="0.25">
      <c r="A4" s="5" t="s">
        <v>75</v>
      </c>
      <c r="B4">
        <f>SUMIFS('Master Sheet with Income Info'!F2:F1048576,'Master Sheet with Income Info'!J2:J1048576,"&gt;=" &amp; DATEVALUE("3/1/2018"), 'Master Sheet with Income Info'!J2:J1048576,"&lt;=" &amp; DATEVALUE("3/31/2018"))</f>
        <v>0</v>
      </c>
      <c r="C4">
        <f>SUMIFS('Total Payments'!B2:B1048576,'Total Payments'!A2:A1048576,"&gt;="&amp;DATEVALUE("3/1/2018"),'Total Payments'!A2:A1048576,"&lt;="&amp;DATEVALUE("3/31/2018"))</f>
        <v>0</v>
      </c>
      <c r="D4" s="5">
        <f t="shared" ref="D4:D13" si="1">B4*12</f>
        <v>0</v>
      </c>
      <c r="E4" s="5">
        <f t="shared" si="0"/>
        <v>0</v>
      </c>
    </row>
    <row r="5" spans="1:6" x14ac:dyDescent="0.25">
      <c r="A5" s="5" t="s">
        <v>76</v>
      </c>
      <c r="B5">
        <f>SUMIFS('Master Sheet with Income Info'!F2:F1048576,'Master Sheet with Income Info'!J2:J1048576,"&gt;=" &amp; DATEVALUE("4/1/2018"), 'Master Sheet with Income Info'!J2:J1048576,"&lt;=" &amp; DATEVALUE("4/30/2018"))</f>
        <v>0</v>
      </c>
      <c r="C5">
        <f>SUMIFS('Total Payments'!B2:B1048576,'Total Payments'!A2:A1048576,"&gt;="&amp;DATEVALUE("4/1/2018"),'Total Payments'!A2:A1048576,"&lt;="&amp;DATEVALUE("4/30/2018"))</f>
        <v>0</v>
      </c>
      <c r="D5" s="5">
        <f t="shared" si="1"/>
        <v>0</v>
      </c>
      <c r="E5" s="5">
        <f t="shared" si="0"/>
        <v>0</v>
      </c>
    </row>
    <row r="6" spans="1:6" x14ac:dyDescent="0.25">
      <c r="A6" s="5" t="s">
        <v>77</v>
      </c>
      <c r="B6">
        <f>SUMIFS('Master Sheet with Income Info'!F2:F1048576,'Master Sheet with Income Info'!J2:J1048576,"&gt;=" &amp; DATEVALUE("5/1/2018"), 'Master Sheet with Income Info'!J2:J1048576,"&lt;=" &amp; DATEVALUE("5/31/2018"))</f>
        <v>0</v>
      </c>
      <c r="C6">
        <f>SUMIFS('Total Payments'!B2:B1048576,'Total Payments'!A2:A1048576,"&gt;="&amp;DATEVALUE("5/1/2018"),'Total Payments'!A2:A1048576,"&lt;="&amp;DATEVALUE("5/31/2018"))</f>
        <v>0</v>
      </c>
      <c r="D6" s="5">
        <f t="shared" si="1"/>
        <v>0</v>
      </c>
      <c r="E6" s="5">
        <f t="shared" si="0"/>
        <v>0</v>
      </c>
    </row>
    <row r="7" spans="1:6" x14ac:dyDescent="0.25">
      <c r="A7" s="5" t="s">
        <v>78</v>
      </c>
      <c r="B7">
        <f>SUMIFS('Master Sheet with Income Info'!F2:F1048576,'Master Sheet with Income Info'!J2:J1048576,"&gt;=" &amp; DATEVALUE("6/1/2018"), 'Master Sheet with Income Info'!J2:J1048576,"&lt;=" &amp; DATEVALUE("6/30/2018"))</f>
        <v>0</v>
      </c>
      <c r="C7">
        <f>SUMIFS('Total Payments'!B2:B1048576,'Total Payments'!A2:A1048576,"&gt;="&amp;DATEVALUE("6/1/2018"),'Total Payments'!A2:A1048576,"&lt;="&amp;DATEVALUE("6/30/2018"))</f>
        <v>0</v>
      </c>
      <c r="D7" s="5">
        <f t="shared" si="1"/>
        <v>0</v>
      </c>
      <c r="E7" s="5">
        <f t="shared" si="0"/>
        <v>0</v>
      </c>
    </row>
    <row r="8" spans="1:6" x14ac:dyDescent="0.25">
      <c r="A8" s="5" t="s">
        <v>79</v>
      </c>
      <c r="B8">
        <f>SUMIFS('Master Sheet with Income Info'!F2:F1048576,'Master Sheet with Income Info'!J2:J1048576,"&gt;=" &amp; DATEVALUE("7/1/2018"), 'Master Sheet with Income Info'!J2:J1048576,"&lt;=" &amp; DATEVALUE("7/31/2018"))</f>
        <v>0</v>
      </c>
      <c r="C8">
        <f>SUMIFS('Total Payments'!B2:B1048576,'Total Payments'!A2:A1048576,"&gt;="&amp;DATEVALUE("7/1/2018"),'Total Payments'!A2:A1048576,"&lt;="&amp;DATEVALUE("7/31/2018"))</f>
        <v>0</v>
      </c>
      <c r="D8" s="5">
        <f t="shared" si="1"/>
        <v>0</v>
      </c>
      <c r="E8" s="5">
        <f t="shared" si="0"/>
        <v>0</v>
      </c>
    </row>
    <row r="9" spans="1:6" x14ac:dyDescent="0.25">
      <c r="A9" s="5" t="s">
        <v>80</v>
      </c>
      <c r="B9">
        <f>SUMIFS('Master Sheet with Income Info'!F2:F1048576,'Master Sheet with Income Info'!J2:J1048576,"&gt;=" &amp; DATEVALUE("8/1/2018"), 'Master Sheet with Income Info'!J2:J1048576,"&lt;=" &amp; DATEVALUE("8/31/2018"))</f>
        <v>0</v>
      </c>
      <c r="C9">
        <f>SUMIFS('Total Payments'!B2:B1048576,'Total Payments'!A2:A1048576,"&gt;="&amp;DATEVALUE("8/1/2018"),'Total Payments'!A2:A1048576,"&lt;="&amp;DATEVALUE("8/31/2018"))</f>
        <v>0</v>
      </c>
      <c r="D9" s="5">
        <f t="shared" si="1"/>
        <v>0</v>
      </c>
      <c r="E9" s="5">
        <f t="shared" si="0"/>
        <v>0</v>
      </c>
    </row>
    <row r="10" spans="1:6" x14ac:dyDescent="0.25">
      <c r="A10" s="5" t="s">
        <v>81</v>
      </c>
      <c r="B10">
        <f>SUMIFS('Master Sheet with Income Info'!F2:F1048576,'Master Sheet with Income Info'!J2:J1048576,"&gt;=" &amp; DATEVALUE("9/1/2018"), 'Master Sheet with Income Info'!J2:J1048576,"&lt;=" &amp; DATEVALUE("9/30/2018"))</f>
        <v>0</v>
      </c>
      <c r="C10">
        <f>SUMIFS('Total Payments'!B2:B1048576,'Total Payments'!A2:A1048576,"&gt;="&amp;DATEVALUE("9/1/2018"),'Total Payments'!A2:A1048576,"&lt;="&amp;DATEVALUE("9/31/2018"))</f>
        <v>0</v>
      </c>
      <c r="D10" s="5">
        <f t="shared" si="1"/>
        <v>0</v>
      </c>
      <c r="E10" s="5">
        <f t="shared" si="0"/>
        <v>0</v>
      </c>
    </row>
    <row r="11" spans="1:6" x14ac:dyDescent="0.25">
      <c r="A11" s="5" t="s">
        <v>82</v>
      </c>
      <c r="B11">
        <f>SUMIFS('Master Sheet with Income Info'!F2:F1048576,'Master Sheet with Income Info'!J2:J1048576,"&gt;=" &amp; DATEVALUE("10/1/2018"), 'Master Sheet with Income Info'!J2:J1048576,"&lt;=" &amp; DATEVALUE("10/31/2018"))</f>
        <v>0</v>
      </c>
      <c r="C11">
        <f>SUMIFS('Total Payments'!B2:B1048576,'Total Payments'!A2:A1048576,"&gt;="&amp;DATEVALUE("10/1/2018"),'Total Payments'!A2:A1048576,"&lt;="&amp;DATEVALUE("10/31/2018"))</f>
        <v>0</v>
      </c>
      <c r="D11" s="5">
        <f t="shared" si="1"/>
        <v>0</v>
      </c>
      <c r="E11" s="5">
        <f t="shared" si="0"/>
        <v>0</v>
      </c>
    </row>
    <row r="12" spans="1:6" x14ac:dyDescent="0.25">
      <c r="A12" s="5" t="s">
        <v>83</v>
      </c>
      <c r="B12">
        <f>SUMIFS('Master Sheet with Income Info'!F2:F1048576,'Master Sheet with Income Info'!J2:J1048576,"&gt;=" &amp; DATEVALUE("11/1/2018"), 'Master Sheet with Income Info'!J2:J1048576,"&lt;=" &amp; DATEVALUE("11/31/2018"))</f>
        <v>0</v>
      </c>
      <c r="C12">
        <f>SUMIFS('Total Payments'!B2:B1048576,'Total Payments'!A2:A1048576,"&gt;="&amp;DATEVALUE("11/1/2018"),'Total Payments'!A2:A1048576,"&lt;="&amp;DATEVALUE("11/31/2018"))</f>
        <v>0</v>
      </c>
      <c r="D12" s="5">
        <f t="shared" si="1"/>
        <v>0</v>
      </c>
      <c r="E12" s="5">
        <f t="shared" si="0"/>
        <v>0</v>
      </c>
    </row>
    <row r="13" spans="1:6" x14ac:dyDescent="0.25">
      <c r="A13" s="5" t="s">
        <v>84</v>
      </c>
      <c r="B13">
        <f>SUMIFS('Master Sheet with Income Info'!F2:F1048576,'Master Sheet with Income Info'!J2:J1048576,"&gt;=" &amp; DATEVALUE("12/1/2018"), 'Master Sheet with Income Info'!J2:J1048576,"&lt;=" &amp; DATEVALUE("12/31/2018"))</f>
        <v>0</v>
      </c>
      <c r="C13">
        <f>SUMIFS('Total Payments'!B2:B1048576,'Total Payments'!A2:A1048576,"&gt;="&amp;DATEVALUE("12/1/2018"),'Total Payments'!A2:A1048576,"&lt;="&amp;DATEVALUE("12/31/2018"))</f>
        <v>0</v>
      </c>
      <c r="D13" s="5">
        <f t="shared" si="1"/>
        <v>0</v>
      </c>
      <c r="E13" s="5">
        <f t="shared" si="0"/>
        <v>0</v>
      </c>
    </row>
    <row r="14" spans="1:6" x14ac:dyDescent="0.25">
      <c r="B14">
        <f>SUM(B2:B13)</f>
        <v>0</v>
      </c>
      <c r="C14">
        <f>SUM(C2:C13)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C4" sqref="C4"/>
    </sheetView>
  </sheetViews>
  <sheetFormatPr defaultRowHeight="15" x14ac:dyDescent="0.25"/>
  <cols>
    <col min="2" max="2" width="15.7109375" bestFit="1" customWidth="1"/>
    <col min="3" max="3" width="19.28515625" bestFit="1" customWidth="1"/>
    <col min="4" max="4" width="24.42578125" bestFit="1" customWidth="1"/>
    <col min="5" max="5" width="23.140625" bestFit="1" customWidth="1"/>
  </cols>
  <sheetData>
    <row r="1" spans="1:5" x14ac:dyDescent="0.25">
      <c r="B1" t="s">
        <v>99</v>
      </c>
      <c r="C1" t="s">
        <v>100</v>
      </c>
      <c r="D1" t="s">
        <v>90</v>
      </c>
      <c r="E1" t="s">
        <v>104</v>
      </c>
    </row>
    <row r="2" spans="1:5" x14ac:dyDescent="0.25">
      <c r="A2" s="5" t="s">
        <v>85</v>
      </c>
      <c r="B2">
        <v>0</v>
      </c>
      <c r="C2">
        <f>SUMIFS('Total Payments'!B2:B1048576,'Total Payments'!A2:A1048576,"&gt;="&amp;DATEVALUE("1/1/2018"),'Total Payments'!A2:A1048576,"&lt;="&amp;DATEVALUE("3/31/2018"))</f>
        <v>0</v>
      </c>
      <c r="D2">
        <f t="shared" ref="D2:E5" si="0">B2*4</f>
        <v>0</v>
      </c>
      <c r="E2">
        <f t="shared" si="0"/>
        <v>0</v>
      </c>
    </row>
    <row r="3" spans="1:5" x14ac:dyDescent="0.25">
      <c r="A3" s="5" t="s">
        <v>86</v>
      </c>
      <c r="B3">
        <v>0</v>
      </c>
      <c r="C3">
        <f>SUMIFS('Total Payments'!B2:B1048576,'Total Payments'!A2:A1048576,"&gt;="&amp;DATEVALUE("4/1/2018"),'Total Payments'!A2:A1048576,"&lt;="&amp;DATEVALUE("6/30/2018"))</f>
        <v>0</v>
      </c>
      <c r="D3">
        <f t="shared" si="0"/>
        <v>0</v>
      </c>
      <c r="E3">
        <f t="shared" si="0"/>
        <v>0</v>
      </c>
    </row>
    <row r="4" spans="1:5" x14ac:dyDescent="0.25">
      <c r="A4" s="5" t="s">
        <v>87</v>
      </c>
      <c r="B4">
        <f>SUMIFS('Master Sheet with Income Info'!F2:F1048576,'Master Sheet with Income Info'!J2:J1048576,"&gt;=" &amp; DATEVALUE("7/1/2018"), 'Master Sheet with Income Info'!J2:J1048576,"&lt;=" &amp; DATEVALUE("9/30/2018"))</f>
        <v>0</v>
      </c>
      <c r="C4">
        <f>SUMIFS('Total Payments'!B2:B1048576,'Total Payments'!A2:A1048576,"&gt;="&amp;DATEVALUE("7/1/2018"),'Total Payments'!A2:A1048576,"&lt;="&amp;DATEVALUE("9/31/2018"))</f>
        <v>0</v>
      </c>
      <c r="D4">
        <f t="shared" si="0"/>
        <v>0</v>
      </c>
      <c r="E4">
        <f t="shared" si="0"/>
        <v>0</v>
      </c>
    </row>
    <row r="5" spans="1:5" x14ac:dyDescent="0.25">
      <c r="A5" s="5" t="s">
        <v>88</v>
      </c>
      <c r="B5">
        <f>SUMIFS('Master Sheet with Income Info'!F2:F1048576,'Master Sheet with Income Info'!J2:J1048576,"&gt;=" &amp; DATEVALUE("10/1/2018"), 'Master Sheet with Income Info'!J2:J1048576,"&lt;=" &amp; DATEVALUE("12/31/2018"))</f>
        <v>0</v>
      </c>
      <c r="C5">
        <f>SUMIFS('Total Payments'!B2:B1048576,'Total Payments'!A2:A1048576,"&gt;="&amp;DATEVALUE("10/1/2018"),'Total Payments'!A2:A1048576,"&lt;="&amp;DATEVALUE("12/31/2018"))</f>
        <v>0</v>
      </c>
      <c r="D5">
        <f t="shared" si="0"/>
        <v>0</v>
      </c>
      <c r="E5">
        <f t="shared" si="0"/>
        <v>0</v>
      </c>
    </row>
    <row r="6" spans="1:5" x14ac:dyDescent="0.25">
      <c r="B6">
        <f>SUM(B2:B5)</f>
        <v>0</v>
      </c>
      <c r="C6">
        <f>AVERAGE(C2:C5)</f>
        <v>0</v>
      </c>
      <c r="D6">
        <f>AVERAGE(D2:D5)</f>
        <v>0</v>
      </c>
      <c r="E6">
        <f>AVERAGE(E2:E5)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A6" sqref="A6:XFD6"/>
    </sheetView>
  </sheetViews>
  <sheetFormatPr defaultRowHeight="15" x14ac:dyDescent="0.25"/>
  <cols>
    <col min="1" max="1" width="33.42578125" bestFit="1" customWidth="1"/>
    <col min="2" max="2" width="10.140625" bestFit="1" customWidth="1"/>
  </cols>
  <sheetData>
    <row r="1" spans="1:2" x14ac:dyDescent="0.25">
      <c r="A1" s="1" t="s">
        <v>70</v>
      </c>
      <c r="B1" s="4">
        <f>SUMIFS('Master Sheet with Income Info'!F2:F1048576,'Master Sheet with Income Info'!K2:K1048576,"&gt;=" &amp; 'Master Sheet with Income Info'!S1)</f>
        <v>0</v>
      </c>
    </row>
    <row r="2" spans="1:2" x14ac:dyDescent="0.25">
      <c r="A2" t="s">
        <v>8</v>
      </c>
      <c r="B2" s="4">
        <f>(B3-B1)</f>
        <v>0</v>
      </c>
    </row>
    <row r="3" spans="1:2" x14ac:dyDescent="0.25">
      <c r="A3" t="s">
        <v>71</v>
      </c>
      <c r="B3" s="7">
        <f>SUM('Master Sheet with Income Info'!F1:F10845)</f>
        <v>0</v>
      </c>
    </row>
    <row r="5" spans="1:2" x14ac:dyDescent="0.25">
      <c r="A5" t="s">
        <v>101</v>
      </c>
      <c r="B5" s="4">
        <f>SUM('Total Payments'!B2:B1150)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2"/>
  <sheetViews>
    <sheetView workbookViewId="0">
      <selection activeCell="D19" sqref="D19"/>
    </sheetView>
  </sheetViews>
  <sheetFormatPr defaultRowHeight="15" x14ac:dyDescent="0.25"/>
  <cols>
    <col min="1" max="1" width="9.7109375" bestFit="1" customWidth="1"/>
    <col min="2" max="2" width="16.5703125" bestFit="1" customWidth="1"/>
    <col min="3" max="3" width="16.5703125" customWidth="1"/>
    <col min="4" max="4" width="15.28515625" bestFit="1" customWidth="1"/>
  </cols>
  <sheetData>
    <row r="1" spans="1:5" s="5" customFormat="1" x14ac:dyDescent="0.25">
      <c r="A1" s="5" t="s">
        <v>91</v>
      </c>
      <c r="B1" s="5" t="s">
        <v>92</v>
      </c>
      <c r="C1" s="5" t="s">
        <v>103</v>
      </c>
      <c r="D1" s="5" t="s">
        <v>93</v>
      </c>
      <c r="E1" s="5" t="s">
        <v>94</v>
      </c>
    </row>
    <row r="2" spans="1:5" x14ac:dyDescent="0.25">
      <c r="A2" s="2"/>
      <c r="B2" s="4"/>
      <c r="C2" s="4"/>
    </row>
    <row r="3" spans="1:5" x14ac:dyDescent="0.25">
      <c r="A3" s="2"/>
      <c r="B3" s="4"/>
      <c r="C3" s="4"/>
    </row>
    <row r="4" spans="1:5" x14ac:dyDescent="0.25">
      <c r="A4" s="2"/>
      <c r="B4" s="4"/>
      <c r="C4" s="4"/>
    </row>
    <row r="5" spans="1:5" x14ac:dyDescent="0.25">
      <c r="A5" s="2"/>
      <c r="B5" s="4"/>
      <c r="C5" s="4"/>
    </row>
    <row r="6" spans="1:5" x14ac:dyDescent="0.25">
      <c r="A6" s="2"/>
      <c r="B6" s="4"/>
      <c r="C6" s="4"/>
    </row>
    <row r="7" spans="1:5" x14ac:dyDescent="0.25">
      <c r="A7" s="2"/>
      <c r="B7" s="4"/>
      <c r="C7" s="4"/>
    </row>
    <row r="8" spans="1:5" x14ac:dyDescent="0.25">
      <c r="A8" s="2"/>
      <c r="B8" s="4"/>
      <c r="C8" s="4"/>
    </row>
    <row r="9" spans="1:5" x14ac:dyDescent="0.25">
      <c r="A9" s="2"/>
      <c r="B9" s="4"/>
      <c r="C9" s="4"/>
    </row>
    <row r="10" spans="1:5" x14ac:dyDescent="0.25">
      <c r="A10" s="2"/>
      <c r="B10" s="4"/>
      <c r="C10" s="4"/>
    </row>
    <row r="11" spans="1:5" x14ac:dyDescent="0.25">
      <c r="A11" s="2"/>
      <c r="B11" s="4"/>
      <c r="C11" s="4"/>
    </row>
    <row r="12" spans="1:5" x14ac:dyDescent="0.25">
      <c r="A12" s="2"/>
      <c r="B12" s="4"/>
      <c r="C12" s="4"/>
    </row>
    <row r="13" spans="1:5" x14ac:dyDescent="0.25">
      <c r="A13" s="2"/>
      <c r="B13" s="4"/>
      <c r="C13" s="4"/>
    </row>
    <row r="14" spans="1:5" x14ac:dyDescent="0.25">
      <c r="A14" s="2"/>
      <c r="B14" s="4"/>
      <c r="C14" s="4"/>
    </row>
    <row r="15" spans="1:5" x14ac:dyDescent="0.25">
      <c r="A15" s="2"/>
      <c r="B15" s="4"/>
      <c r="C15" s="4"/>
    </row>
    <row r="16" spans="1:5" x14ac:dyDescent="0.25">
      <c r="A16" s="2"/>
      <c r="B16" s="4"/>
      <c r="C16" s="4"/>
    </row>
    <row r="17" spans="1:3" x14ac:dyDescent="0.25">
      <c r="A17" s="2"/>
      <c r="B17" s="4"/>
      <c r="C17" s="4"/>
    </row>
    <row r="18" spans="1:3" x14ac:dyDescent="0.25">
      <c r="A18" s="2"/>
      <c r="B18" s="4"/>
      <c r="C18" s="4"/>
    </row>
    <row r="19" spans="1:3" x14ac:dyDescent="0.25">
      <c r="A19" s="2"/>
      <c r="B19" s="4"/>
      <c r="C19" s="4"/>
    </row>
    <row r="20" spans="1:3" x14ac:dyDescent="0.25">
      <c r="A20" s="2"/>
      <c r="B20" s="4"/>
      <c r="C20" s="4"/>
    </row>
    <row r="21" spans="1:3" x14ac:dyDescent="0.25">
      <c r="A21" s="2"/>
      <c r="B21" s="4"/>
      <c r="C21" s="4"/>
    </row>
    <row r="22" spans="1:3" x14ac:dyDescent="0.25">
      <c r="A22" s="2"/>
      <c r="B22" s="4"/>
      <c r="C22" s="4"/>
    </row>
    <row r="23" spans="1:3" x14ac:dyDescent="0.25">
      <c r="A23" s="2"/>
      <c r="B23" s="4"/>
      <c r="C23" s="4"/>
    </row>
    <row r="24" spans="1:3" x14ac:dyDescent="0.25">
      <c r="A24" s="2"/>
      <c r="B24" s="4"/>
      <c r="C24" s="4"/>
    </row>
    <row r="25" spans="1:3" x14ac:dyDescent="0.25">
      <c r="A25" s="2"/>
      <c r="B25" s="4"/>
      <c r="C25" s="4"/>
    </row>
    <row r="26" spans="1:3" x14ac:dyDescent="0.25">
      <c r="A26" s="2"/>
      <c r="B26" s="4"/>
      <c r="C26" s="4"/>
    </row>
    <row r="27" spans="1:3" x14ac:dyDescent="0.25">
      <c r="A27" s="2"/>
      <c r="B27" s="4"/>
    </row>
    <row r="28" spans="1:3" x14ac:dyDescent="0.25">
      <c r="A28" s="2"/>
      <c r="B28" s="4"/>
      <c r="C28" s="4"/>
    </row>
    <row r="29" spans="1:3" x14ac:dyDescent="0.25">
      <c r="A29" s="2"/>
      <c r="B29" s="4"/>
      <c r="C29" s="4"/>
    </row>
    <row r="30" spans="1:3" x14ac:dyDescent="0.25">
      <c r="A30" s="2"/>
      <c r="B30" s="4"/>
    </row>
    <row r="31" spans="1:3" x14ac:dyDescent="0.25">
      <c r="A31" s="2"/>
      <c r="B31" s="4"/>
    </row>
    <row r="32" spans="1:3" x14ac:dyDescent="0.25">
      <c r="A32" s="2"/>
      <c r="B32" s="4"/>
      <c r="C32" s="4"/>
    </row>
    <row r="33" spans="1:3" x14ac:dyDescent="0.25">
      <c r="A33" s="2"/>
      <c r="B33" s="4"/>
    </row>
    <row r="34" spans="1:3" x14ac:dyDescent="0.25">
      <c r="A34" s="2"/>
      <c r="B34" s="4"/>
    </row>
    <row r="35" spans="1:3" x14ac:dyDescent="0.25">
      <c r="A35" s="2"/>
      <c r="B35" s="4"/>
    </row>
    <row r="36" spans="1:3" x14ac:dyDescent="0.25">
      <c r="A36" s="2"/>
      <c r="B36" s="4"/>
    </row>
    <row r="37" spans="1:3" x14ac:dyDescent="0.25">
      <c r="A37" s="2"/>
      <c r="B37" s="4"/>
    </row>
    <row r="38" spans="1:3" x14ac:dyDescent="0.25">
      <c r="A38" s="2"/>
      <c r="B38" s="4"/>
    </row>
    <row r="39" spans="1:3" x14ac:dyDescent="0.25">
      <c r="A39" s="2"/>
      <c r="B39" s="4"/>
    </row>
    <row r="40" spans="1:3" x14ac:dyDescent="0.25">
      <c r="A40" s="2"/>
      <c r="B40" s="4"/>
    </row>
    <row r="41" spans="1:3" x14ac:dyDescent="0.25">
      <c r="A41" s="2"/>
      <c r="B41" s="4"/>
    </row>
    <row r="42" spans="1:3" x14ac:dyDescent="0.25">
      <c r="A42" s="2"/>
      <c r="B42" s="4"/>
    </row>
    <row r="43" spans="1:3" x14ac:dyDescent="0.25">
      <c r="A43" s="2"/>
      <c r="B43" s="4"/>
    </row>
    <row r="44" spans="1:3" x14ac:dyDescent="0.25">
      <c r="A44" s="2"/>
      <c r="B44" s="4"/>
      <c r="C44" s="15"/>
    </row>
    <row r="45" spans="1:3" x14ac:dyDescent="0.25">
      <c r="A45" s="2"/>
      <c r="B45" s="4"/>
    </row>
    <row r="46" spans="1:3" x14ac:dyDescent="0.25">
      <c r="A46" s="2"/>
      <c r="B46" s="4"/>
    </row>
    <row r="47" spans="1:3" x14ac:dyDescent="0.25">
      <c r="A47" s="2"/>
      <c r="B47" s="4"/>
    </row>
    <row r="48" spans="1:3" x14ac:dyDescent="0.25">
      <c r="A48" s="2"/>
      <c r="B48" s="4"/>
    </row>
    <row r="49" spans="1:2" x14ac:dyDescent="0.25">
      <c r="A49" s="2"/>
      <c r="B49" s="4"/>
    </row>
    <row r="50" spans="1:2" x14ac:dyDescent="0.25">
      <c r="A50" s="2"/>
      <c r="B50" s="4"/>
    </row>
    <row r="51" spans="1:2" x14ac:dyDescent="0.25">
      <c r="A51" s="2"/>
      <c r="B51" s="4"/>
    </row>
    <row r="52" spans="1:2" x14ac:dyDescent="0.25">
      <c r="A52" s="2"/>
      <c r="B52" s="4"/>
    </row>
    <row r="53" spans="1:2" x14ac:dyDescent="0.25">
      <c r="A53" s="2"/>
      <c r="B53" s="4"/>
    </row>
    <row r="54" spans="1:2" x14ac:dyDescent="0.25">
      <c r="A54" s="2"/>
      <c r="B54" s="4"/>
    </row>
    <row r="55" spans="1:2" x14ac:dyDescent="0.25">
      <c r="A55" s="2"/>
      <c r="B55" s="4"/>
    </row>
    <row r="56" spans="1:2" x14ac:dyDescent="0.25">
      <c r="A56" s="2"/>
      <c r="B56" s="4"/>
    </row>
    <row r="57" spans="1:2" x14ac:dyDescent="0.25">
      <c r="A57" s="10"/>
      <c r="B57" s="4"/>
    </row>
    <row r="58" spans="1:2" x14ac:dyDescent="0.25">
      <c r="A58" s="10"/>
      <c r="B58" s="4"/>
    </row>
    <row r="59" spans="1:2" x14ac:dyDescent="0.25">
      <c r="A59" s="10"/>
      <c r="B59" s="4"/>
    </row>
    <row r="60" spans="1:2" x14ac:dyDescent="0.25">
      <c r="A60" s="10"/>
      <c r="B60" s="4"/>
    </row>
    <row r="61" spans="1:2" x14ac:dyDescent="0.25">
      <c r="A61" s="10"/>
      <c r="B61" s="4"/>
    </row>
    <row r="62" spans="1:2" x14ac:dyDescent="0.25">
      <c r="A62" s="10"/>
      <c r="B62" s="4"/>
    </row>
    <row r="63" spans="1:2" x14ac:dyDescent="0.25">
      <c r="A63" s="10"/>
      <c r="B63" s="4"/>
    </row>
    <row r="64" spans="1:2" x14ac:dyDescent="0.25">
      <c r="A64" s="2"/>
      <c r="B64" s="4"/>
    </row>
    <row r="65" spans="1:2" x14ac:dyDescent="0.25">
      <c r="A65" s="2"/>
      <c r="B65" s="4"/>
    </row>
    <row r="66" spans="1:2" x14ac:dyDescent="0.25">
      <c r="A66" s="2"/>
      <c r="B66" s="4"/>
    </row>
    <row r="67" spans="1:2" x14ac:dyDescent="0.25">
      <c r="A67" s="2"/>
      <c r="B67" s="4"/>
    </row>
    <row r="68" spans="1:2" x14ac:dyDescent="0.25">
      <c r="A68" s="10"/>
      <c r="B68" s="4"/>
    </row>
    <row r="69" spans="1:2" x14ac:dyDescent="0.25">
      <c r="A69" s="10"/>
      <c r="B69" s="4"/>
    </row>
    <row r="70" spans="1:2" x14ac:dyDescent="0.25">
      <c r="A70" s="10"/>
      <c r="B70" s="4"/>
    </row>
    <row r="71" spans="1:2" x14ac:dyDescent="0.25">
      <c r="A71" s="10"/>
      <c r="B71" s="4"/>
    </row>
    <row r="72" spans="1:2" x14ac:dyDescent="0.25">
      <c r="A72" s="10"/>
      <c r="B72" s="4"/>
    </row>
  </sheetData>
  <autoFilter ref="A1:E61" xr:uid="{00000000-0009-0000-0000-000006000000}">
    <sortState ref="A2:E63">
      <sortCondition ref="A1:A61"/>
    </sortState>
  </autoFilter>
  <dataValidations count="1">
    <dataValidation type="decimal" operator="greaterThan" allowBlank="1" showInputMessage="1" showErrorMessage="1" sqref="B64:B67" xr:uid="{6243D61D-73AD-40BC-894A-BCC1C1016D6D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 Sheet with Income Info</vt:lpstr>
      <vt:lpstr>Weekly Data</vt:lpstr>
      <vt:lpstr>Monthly Data</vt:lpstr>
      <vt:lpstr>Quarterly Data</vt:lpstr>
      <vt:lpstr>Yearly Data</vt:lpstr>
      <vt:lpstr>Total Payments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Snyder</dc:creator>
  <cp:lastModifiedBy>Kristy Snyder</cp:lastModifiedBy>
  <dcterms:created xsi:type="dcterms:W3CDTF">2017-11-02T21:01:12Z</dcterms:created>
  <dcterms:modified xsi:type="dcterms:W3CDTF">2018-05-08T20:04:07Z</dcterms:modified>
</cp:coreProperties>
</file>